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nel Garcia\Documents\CdS\Excel formularis\"/>
    </mc:Choice>
  </mc:AlternateContent>
  <xr:revisionPtr revIDLastSave="0" documentId="13_ncr:1_{218C346C-6B57-448B-8787-C4D1D03D7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cions" sheetId="5" r:id="rId1"/>
    <sheet name="Resum" sheetId="3" r:id="rId2"/>
    <sheet name="Servei, espai o equipament 1" sheetId="7" r:id="rId3"/>
    <sheet name="Servei, espai o equipament  2" sheetId="13" r:id="rId4"/>
    <sheet name="Servei, espai o equipament  3" sheetId="14" r:id="rId5"/>
    <sheet name="Servei, espai o equipament  4" sheetId="15" r:id="rId6"/>
    <sheet name="Servei, espai o equipament  5" sheetId="16" r:id="rId7"/>
    <sheet name="Servei, espai o equipament  6" sheetId="17" r:id="rId8"/>
    <sheet name="Servei, espai o equipament  7" sheetId="18" r:id="rId9"/>
    <sheet name="Servei, espai o equipament  8" sheetId="19" r:id="rId10"/>
    <sheet name="Servei, espai o equipament  9" sheetId="20" r:id="rId11"/>
    <sheet name="Servei, espai o equipament  10" sheetId="21" r:id="rId12"/>
    <sheet name="Taules" sheetId="2" state="hidden" r:id="rId13"/>
  </sheets>
  <definedNames>
    <definedName name="_xlnm.Print_Area" localSheetId="11">'Servei, espai o equipament  10'!$B$1:$N$10</definedName>
    <definedName name="_xlnm.Print_Area" localSheetId="3">'Servei, espai o equipament  2'!$B$1:$N$10</definedName>
    <definedName name="_xlnm.Print_Area" localSheetId="4">'Servei, espai o equipament  3'!$B$1:$N$10</definedName>
    <definedName name="_xlnm.Print_Area" localSheetId="5">'Servei, espai o equipament  4'!$B$1:$N$10</definedName>
    <definedName name="_xlnm.Print_Area" localSheetId="6">'Servei, espai o equipament  5'!$B$1:$N$10</definedName>
    <definedName name="_xlnm.Print_Area" localSheetId="7">'Servei, espai o equipament  6'!$B$1:$N$10</definedName>
    <definedName name="_xlnm.Print_Area" localSheetId="8">'Servei, espai o equipament  7'!$B$1:$N$10</definedName>
    <definedName name="_xlnm.Print_Area" localSheetId="9">'Servei, espai o equipament  8'!$B$1:$N$10</definedName>
    <definedName name="_xlnm.Print_Area" localSheetId="10">'Servei, espai o equipament  9'!$B$1:$N$10</definedName>
    <definedName name="_xlnm.Print_Area" localSheetId="2">'Servei, espai o equipament 1'!$B$1:$N$10</definedName>
    <definedName name="DescLinia" localSheetId="11">'Servei, espai o equipament  10'!$E$8</definedName>
    <definedName name="DescLinia" localSheetId="3">'Servei, espai o equipament  2'!$E$8</definedName>
    <definedName name="DescLinia" localSheetId="4">'Servei, espai o equipament  3'!$E$8</definedName>
    <definedName name="DescLinia" localSheetId="5">'Servei, espai o equipament  4'!$E$8</definedName>
    <definedName name="DescLinia" localSheetId="6">'Servei, espai o equipament  5'!$E$8</definedName>
    <definedName name="DescLinia" localSheetId="7">'Servei, espai o equipament  6'!$E$8</definedName>
    <definedName name="DescLinia" localSheetId="8">'Servei, espai o equipament  7'!$E$8</definedName>
    <definedName name="DescLinia" localSheetId="9">'Servei, espai o equipament  8'!$E$8</definedName>
    <definedName name="DescLinia" localSheetId="10">'Servei, espai o equipament  9'!$E$8</definedName>
    <definedName name="DescLinia" localSheetId="2">'Servei, espai o equipament 1'!$E$8</definedName>
    <definedName name="DescLinia">#REF!</definedName>
    <definedName name="l">Resum!$E$32</definedName>
    <definedName name="Linia" localSheetId="11">'Servei, espai o equipament  10'!$D$8</definedName>
    <definedName name="Linia" localSheetId="3">'Servei, espai o equipament  2'!$D$8</definedName>
    <definedName name="Linia" localSheetId="4">'Servei, espai o equipament  3'!$D$8</definedName>
    <definedName name="Linia" localSheetId="5">'Servei, espai o equipament  4'!$D$8</definedName>
    <definedName name="Linia" localSheetId="6">'Servei, espai o equipament  5'!$D$8</definedName>
    <definedName name="Linia" localSheetId="7">'Servei, espai o equipament  6'!$D$8</definedName>
    <definedName name="Linia" localSheetId="8">'Servei, espai o equipament  7'!$D$8</definedName>
    <definedName name="Linia" localSheetId="9">'Servei, espai o equipament  8'!$D$8</definedName>
    <definedName name="Linia" localSheetId="10">'Servei, espai o equipament  9'!$D$8</definedName>
    <definedName name="Linia" localSheetId="2">'Servei, espai o equipament 1'!$D$8</definedName>
    <definedName name="Linia">#REF!</definedName>
    <definedName name="ñ">Resum!#REF!</definedName>
    <definedName name="NomAct" localSheetId="11">'Servei, espai o equipament  10'!$D$9</definedName>
    <definedName name="NomAct" localSheetId="3">'Servei, espai o equipament  2'!$D$9</definedName>
    <definedName name="NomAct" localSheetId="4">'Servei, espai o equipament  3'!$D$9</definedName>
    <definedName name="NomAct" localSheetId="5">'Servei, espai o equipament  4'!$D$9</definedName>
    <definedName name="NomAct" localSheetId="6">'Servei, espai o equipament  5'!$D$9</definedName>
    <definedName name="NomAct" localSheetId="7">'Servei, espai o equipament  6'!$D$9</definedName>
    <definedName name="NomAct" localSheetId="8">'Servei, espai o equipament  7'!$D$9</definedName>
    <definedName name="NomAct" localSheetId="9">'Servei, espai o equipament  8'!$D$9</definedName>
    <definedName name="NomAct" localSheetId="10">'Servei, espai o equipament  9'!$D$9</definedName>
    <definedName name="NomAct" localSheetId="2">'Servei, espai o equipament 1'!$D$9</definedName>
    <definedName name="NomAct">#REF!</definedName>
    <definedName name="p">Resum!$I$32</definedName>
    <definedName name="TipusAct" localSheetId="11">'Servei, espai o equipament  10'!#REF!</definedName>
    <definedName name="TipusAct" localSheetId="3">'Servei, espai o equipament  2'!#REF!</definedName>
    <definedName name="TipusAct" localSheetId="4">'Servei, espai o equipament  3'!#REF!</definedName>
    <definedName name="TipusAct" localSheetId="5">'Servei, espai o equipament  4'!#REF!</definedName>
    <definedName name="TipusAct" localSheetId="6">'Servei, espai o equipament  5'!#REF!</definedName>
    <definedName name="TipusAct" localSheetId="7">'Servei, espai o equipament  6'!#REF!</definedName>
    <definedName name="TipusAct" localSheetId="8">'Servei, espai o equipament  7'!#REF!</definedName>
    <definedName name="TipusAct" localSheetId="9">'Servei, espai o equipament  8'!#REF!</definedName>
    <definedName name="TipusAct" localSheetId="10">'Servei, espai o equipament  9'!#REF!</definedName>
    <definedName name="TipusAct" localSheetId="2">'Servei, espai o equipament 1'!#REF!</definedName>
    <definedName name="TipusAct">#REF!</definedName>
    <definedName name="TotDespesa" localSheetId="11">'Servei, espai o equipament  10'!#REF!</definedName>
    <definedName name="TotDespesa" localSheetId="3">'Servei, espai o equipament  2'!#REF!</definedName>
    <definedName name="TotDespesa" localSheetId="4">'Servei, espai o equipament  3'!#REF!</definedName>
    <definedName name="TotDespesa" localSheetId="5">'Servei, espai o equipament  4'!#REF!</definedName>
    <definedName name="TotDespesa" localSheetId="6">'Servei, espai o equipament  5'!#REF!</definedName>
    <definedName name="TotDespesa" localSheetId="7">'Servei, espai o equipament  6'!#REF!</definedName>
    <definedName name="TotDespesa" localSheetId="8">'Servei, espai o equipament  7'!#REF!</definedName>
    <definedName name="TotDespesa" localSheetId="9">'Servei, espai o equipament  8'!#REF!</definedName>
    <definedName name="TotDespesa" localSheetId="10">'Servei, espai o equipament  9'!#REF!</definedName>
    <definedName name="TotDespesa" localSheetId="2">'Servei, espai o equipament 1'!#REF!</definedName>
    <definedName name="TotDespesa">#REF!</definedName>
    <definedName name="TotDespesa2020" localSheetId="11">'Servei, espai o equipament  10'!#REF!</definedName>
    <definedName name="TotDespesa2020" localSheetId="3">'Servei, espai o equipament  2'!#REF!</definedName>
    <definedName name="TotDespesa2020" localSheetId="4">'Servei, espai o equipament  3'!#REF!</definedName>
    <definedName name="TotDespesa2020" localSheetId="5">'Servei, espai o equipament  4'!#REF!</definedName>
    <definedName name="TotDespesa2020" localSheetId="6">'Servei, espai o equipament  5'!#REF!</definedName>
    <definedName name="TotDespesa2020" localSheetId="7">'Servei, espai o equipament  6'!#REF!</definedName>
    <definedName name="TotDespesa2020" localSheetId="8">'Servei, espai o equipament  7'!#REF!</definedName>
    <definedName name="TotDespesa2020" localSheetId="9">'Servei, espai o equipament  8'!#REF!</definedName>
    <definedName name="TotDespesa2020" localSheetId="10">'Servei, espai o equipament  9'!#REF!</definedName>
    <definedName name="TotDespesa2020" localSheetId="2">'Servei, espai o equipament 1'!#REF!</definedName>
    <definedName name="TotDespesa2020">#REF!</definedName>
    <definedName name="TotDespesa2021" localSheetId="11">'Servei, espai o equipament  10'!#REF!</definedName>
    <definedName name="TotDespesa2021" localSheetId="3">'Servei, espai o equipament  2'!#REF!</definedName>
    <definedName name="TotDespesa2021" localSheetId="4">'Servei, espai o equipament  3'!#REF!</definedName>
    <definedName name="TotDespesa2021" localSheetId="5">'Servei, espai o equipament  4'!#REF!</definedName>
    <definedName name="TotDespesa2021" localSheetId="6">'Servei, espai o equipament  5'!#REF!</definedName>
    <definedName name="TotDespesa2021" localSheetId="7">'Servei, espai o equipament  6'!#REF!</definedName>
    <definedName name="TotDespesa2021" localSheetId="8">'Servei, espai o equipament  7'!#REF!</definedName>
    <definedName name="TotDespesa2021" localSheetId="9">'Servei, espai o equipament  8'!#REF!</definedName>
    <definedName name="TotDespesa2021" localSheetId="10">'Servei, espai o equipament  9'!#REF!</definedName>
    <definedName name="TotDespesa2021" localSheetId="2">'Servei, espai o equipament 1'!#REF!</definedName>
    <definedName name="TotDespesa2021">#REF!</definedName>
    <definedName name="TotDespesa2022" localSheetId="11">'Servei, espai o equipament  10'!#REF!</definedName>
    <definedName name="TotDespesa2022" localSheetId="3">'Servei, espai o equipament  2'!#REF!</definedName>
    <definedName name="TotDespesa2022" localSheetId="4">'Servei, espai o equipament  3'!#REF!</definedName>
    <definedName name="TotDespesa2022" localSheetId="5">'Servei, espai o equipament  4'!#REF!</definedName>
    <definedName name="TotDespesa2022" localSheetId="6">'Servei, espai o equipament  5'!#REF!</definedName>
    <definedName name="TotDespesa2022" localSheetId="7">'Servei, espai o equipament  6'!#REF!</definedName>
    <definedName name="TotDespesa2022" localSheetId="8">'Servei, espai o equipament  7'!#REF!</definedName>
    <definedName name="TotDespesa2022" localSheetId="9">'Servei, espai o equipament  8'!#REF!</definedName>
    <definedName name="TotDespesa2022" localSheetId="10">'Servei, espai o equipament  9'!#REF!</definedName>
    <definedName name="TotDespesa2022" localSheetId="2">'Servei, espai o equipament 1'!#REF!</definedName>
    <definedName name="TotDespesa2022">#REF!</definedName>
    <definedName name="TotDespesa2023" localSheetId="11">'Servei, espai o equipament  10'!#REF!</definedName>
    <definedName name="TotDespesa2023" localSheetId="3">'Servei, espai o equipament  2'!#REF!</definedName>
    <definedName name="TotDespesa2023" localSheetId="4">'Servei, espai o equipament  3'!#REF!</definedName>
    <definedName name="TotDespesa2023" localSheetId="5">'Servei, espai o equipament  4'!#REF!</definedName>
    <definedName name="TotDespesa2023" localSheetId="6">'Servei, espai o equipament  5'!#REF!</definedName>
    <definedName name="TotDespesa2023" localSheetId="7">'Servei, espai o equipament  6'!#REF!</definedName>
    <definedName name="TotDespesa2023" localSheetId="8">'Servei, espai o equipament  7'!#REF!</definedName>
    <definedName name="TotDespesa2023" localSheetId="9">'Servei, espai o equipament  8'!#REF!</definedName>
    <definedName name="TotDespesa2023" localSheetId="10">'Servei, espai o equipament  9'!#REF!</definedName>
    <definedName name="TotDespesa2023" localSheetId="2">'Servei, espai o equipament 1'!#REF!</definedName>
    <definedName name="TotDespesa2023">#REF!</definedName>
    <definedName name="TotDespesa2024" localSheetId="11">'Servei, espai o equipament  10'!#REF!</definedName>
    <definedName name="TotDespesa2024" localSheetId="3">'Servei, espai o equipament  2'!#REF!</definedName>
    <definedName name="TotDespesa2024" localSheetId="4">'Servei, espai o equipament  3'!#REF!</definedName>
    <definedName name="TotDespesa2024" localSheetId="5">'Servei, espai o equipament  4'!#REF!</definedName>
    <definedName name="TotDespesa2024" localSheetId="6">'Servei, espai o equipament  5'!#REF!</definedName>
    <definedName name="TotDespesa2024" localSheetId="7">'Servei, espai o equipament  6'!#REF!</definedName>
    <definedName name="TotDespesa2024" localSheetId="8">'Servei, espai o equipament  7'!#REF!</definedName>
    <definedName name="TotDespesa2024" localSheetId="9">'Servei, espai o equipament  8'!#REF!</definedName>
    <definedName name="TotDespesa2024" localSheetId="10">'Servei, espai o equipament  9'!#REF!</definedName>
    <definedName name="TotDespesa2024" localSheetId="2">'Servei, espai o equipament 1'!#REF!</definedName>
    <definedName name="TotDespesa2024">#REF!</definedName>
    <definedName name="TotDespesa2025" localSheetId="11">'Servei, espai o equipament  10'!#REF!</definedName>
    <definedName name="TotDespesa2025" localSheetId="3">'Servei, espai o equipament  2'!#REF!</definedName>
    <definedName name="TotDespesa2025" localSheetId="4">'Servei, espai o equipament  3'!#REF!</definedName>
    <definedName name="TotDespesa2025" localSheetId="5">'Servei, espai o equipament  4'!#REF!</definedName>
    <definedName name="TotDespesa2025" localSheetId="6">'Servei, espai o equipament  5'!#REF!</definedName>
    <definedName name="TotDespesa2025" localSheetId="7">'Servei, espai o equipament  6'!#REF!</definedName>
    <definedName name="TotDespesa2025" localSheetId="8">'Servei, espai o equipament  7'!#REF!</definedName>
    <definedName name="TotDespesa2025" localSheetId="9">'Servei, espai o equipament  8'!#REF!</definedName>
    <definedName name="TotDespesa2025" localSheetId="10">'Servei, espai o equipament  9'!#REF!</definedName>
    <definedName name="TotDespesa2025" localSheetId="2">'Servei, espai o equipament 1'!#REF!</definedName>
    <definedName name="TotDespesa2025">#REF!</definedName>
    <definedName name="TotObra1" localSheetId="11">'Servei, espai o equipament  10'!#REF!</definedName>
    <definedName name="TotObra1" localSheetId="3">'Servei, espai o equipament  2'!#REF!</definedName>
    <definedName name="TotObra1" localSheetId="4">'Servei, espai o equipament  3'!#REF!</definedName>
    <definedName name="TotObra1" localSheetId="5">'Servei, espai o equipament  4'!#REF!</definedName>
    <definedName name="TotObra1" localSheetId="6">'Servei, espai o equipament  5'!#REF!</definedName>
    <definedName name="TotObra1" localSheetId="7">'Servei, espai o equipament  6'!#REF!</definedName>
    <definedName name="TotObra1" localSheetId="8">'Servei, espai o equipament  7'!#REF!</definedName>
    <definedName name="TotObra1" localSheetId="9">'Servei, espai o equipament  8'!#REF!</definedName>
    <definedName name="TotObra1" localSheetId="10">'Servei, espai o equipament  9'!#REF!</definedName>
    <definedName name="TotObra1" localSheetId="2">'Servei, espai o equipament 1'!#REF!</definedName>
    <definedName name="TotObra1">#REF!</definedName>
    <definedName name="TotObra2" localSheetId="11">'Servei, espai o equipament  10'!#REF!</definedName>
    <definedName name="TotObra2" localSheetId="3">'Servei, espai o equipament  2'!#REF!</definedName>
    <definedName name="TotObra2" localSheetId="4">'Servei, espai o equipament  3'!#REF!</definedName>
    <definedName name="TotObra2" localSheetId="5">'Servei, espai o equipament  4'!#REF!</definedName>
    <definedName name="TotObra2" localSheetId="6">'Servei, espai o equipament  5'!#REF!</definedName>
    <definedName name="TotObra2" localSheetId="7">'Servei, espai o equipament  6'!#REF!</definedName>
    <definedName name="TotObra2" localSheetId="8">'Servei, espai o equipament  7'!#REF!</definedName>
    <definedName name="TotObra2" localSheetId="9">'Servei, espai o equipament  8'!#REF!</definedName>
    <definedName name="TotObra2" localSheetId="10">'Servei, espai o equipament  9'!#REF!</definedName>
    <definedName name="TotObra2" localSheetId="2">'Servei, espai o equipament 1'!#REF!</definedName>
    <definedName name="TotObra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3" l="1"/>
  <c r="H21" i="3"/>
  <c r="T117" i="21" l="1"/>
  <c r="R117" i="21"/>
  <c r="Q117" i="21"/>
  <c r="S117" i="21" s="1"/>
  <c r="T116" i="21"/>
  <c r="R116" i="21"/>
  <c r="Q116" i="21"/>
  <c r="S116" i="21" s="1"/>
  <c r="T115" i="21"/>
  <c r="R115" i="21"/>
  <c r="Q115" i="21"/>
  <c r="S115" i="21" s="1"/>
  <c r="T114" i="21"/>
  <c r="R114" i="21"/>
  <c r="Q114" i="21"/>
  <c r="S114" i="21" s="1"/>
  <c r="T113" i="21"/>
  <c r="R113" i="21"/>
  <c r="Q113" i="21"/>
  <c r="S113" i="21" s="1"/>
  <c r="T112" i="21"/>
  <c r="R112" i="21"/>
  <c r="Q112" i="21"/>
  <c r="S112" i="21" s="1"/>
  <c r="T111" i="21"/>
  <c r="R111" i="21"/>
  <c r="Q111" i="21"/>
  <c r="S111" i="21" s="1"/>
  <c r="T110" i="21"/>
  <c r="R110" i="21"/>
  <c r="Q110" i="21"/>
  <c r="S110" i="21" s="1"/>
  <c r="T109" i="21"/>
  <c r="R109" i="21"/>
  <c r="Q109" i="21"/>
  <c r="S109" i="21" s="1"/>
  <c r="T108" i="21"/>
  <c r="R108" i="21"/>
  <c r="Q108" i="21"/>
  <c r="S108" i="21" s="1"/>
  <c r="T107" i="21"/>
  <c r="R107" i="21"/>
  <c r="Q107" i="21"/>
  <c r="S107" i="21" s="1"/>
  <c r="T106" i="21"/>
  <c r="R106" i="21"/>
  <c r="Q106" i="21"/>
  <c r="S106" i="21" s="1"/>
  <c r="T105" i="21"/>
  <c r="R105" i="21"/>
  <c r="Q105" i="21"/>
  <c r="S105" i="21" s="1"/>
  <c r="T104" i="21"/>
  <c r="R104" i="21"/>
  <c r="Q104" i="21"/>
  <c r="S104" i="21" s="1"/>
  <c r="T103" i="21"/>
  <c r="R103" i="21"/>
  <c r="Q103" i="21"/>
  <c r="S103" i="21" s="1"/>
  <c r="T102" i="21"/>
  <c r="R102" i="21"/>
  <c r="Q102" i="21"/>
  <c r="S102" i="21" s="1"/>
  <c r="T101" i="21"/>
  <c r="R101" i="21"/>
  <c r="Q101" i="21"/>
  <c r="S101" i="21" s="1"/>
  <c r="T100" i="21"/>
  <c r="R100" i="21"/>
  <c r="Q100" i="21"/>
  <c r="S100" i="21" s="1"/>
  <c r="T99" i="21"/>
  <c r="R99" i="21"/>
  <c r="Q99" i="21"/>
  <c r="S99" i="21" s="1"/>
  <c r="T98" i="21"/>
  <c r="R98" i="21"/>
  <c r="Q98" i="21"/>
  <c r="S98" i="21" s="1"/>
  <c r="T97" i="21"/>
  <c r="R97" i="21"/>
  <c r="Q97" i="21"/>
  <c r="S97" i="21" s="1"/>
  <c r="T96" i="21"/>
  <c r="R96" i="21"/>
  <c r="Q96" i="21"/>
  <c r="S96" i="21" s="1"/>
  <c r="T95" i="21"/>
  <c r="R95" i="21"/>
  <c r="Q95" i="21"/>
  <c r="S95" i="21" s="1"/>
  <c r="T94" i="21"/>
  <c r="R94" i="21"/>
  <c r="Q94" i="21"/>
  <c r="S94" i="21" s="1"/>
  <c r="T93" i="21"/>
  <c r="R93" i="21"/>
  <c r="Q93" i="21"/>
  <c r="S93" i="21" s="1"/>
  <c r="T92" i="21"/>
  <c r="R92" i="21"/>
  <c r="Q92" i="21"/>
  <c r="S92" i="21" s="1"/>
  <c r="T91" i="21"/>
  <c r="R91" i="21"/>
  <c r="Q91" i="21"/>
  <c r="S91" i="21" s="1"/>
  <c r="T90" i="21"/>
  <c r="R90" i="21"/>
  <c r="Q90" i="21"/>
  <c r="S90" i="21" s="1"/>
  <c r="T89" i="21"/>
  <c r="R89" i="21"/>
  <c r="Q89" i="21"/>
  <c r="S89" i="21" s="1"/>
  <c r="T88" i="21"/>
  <c r="R88" i="21"/>
  <c r="Q88" i="21"/>
  <c r="S88" i="21" s="1"/>
  <c r="T87" i="21"/>
  <c r="R87" i="21"/>
  <c r="Q87" i="21"/>
  <c r="S87" i="21" s="1"/>
  <c r="T86" i="21"/>
  <c r="R86" i="21"/>
  <c r="Q86" i="21"/>
  <c r="S86" i="21" s="1"/>
  <c r="T85" i="21"/>
  <c r="R85" i="21"/>
  <c r="Q85" i="21"/>
  <c r="S85" i="21" s="1"/>
  <c r="T84" i="21"/>
  <c r="R84" i="21"/>
  <c r="Q84" i="21"/>
  <c r="S84" i="21" s="1"/>
  <c r="T83" i="21"/>
  <c r="R83" i="21"/>
  <c r="Q83" i="21"/>
  <c r="S83" i="21" s="1"/>
  <c r="T82" i="21"/>
  <c r="R82" i="21"/>
  <c r="Q82" i="21"/>
  <c r="S82" i="21" s="1"/>
  <c r="T81" i="21"/>
  <c r="R81" i="21"/>
  <c r="Q81" i="21"/>
  <c r="S81" i="21" s="1"/>
  <c r="T80" i="21"/>
  <c r="R80" i="21"/>
  <c r="Q80" i="21"/>
  <c r="S80" i="21" s="1"/>
  <c r="T79" i="21"/>
  <c r="R79" i="21"/>
  <c r="Q79" i="21"/>
  <c r="S79" i="21" s="1"/>
  <c r="T78" i="21"/>
  <c r="R78" i="21"/>
  <c r="Q78" i="21"/>
  <c r="S78" i="21" s="1"/>
  <c r="T77" i="21"/>
  <c r="R77" i="21"/>
  <c r="Q77" i="21"/>
  <c r="S77" i="21" s="1"/>
  <c r="T76" i="21"/>
  <c r="R76" i="21"/>
  <c r="Q76" i="21"/>
  <c r="S76" i="21" s="1"/>
  <c r="T75" i="21"/>
  <c r="R75" i="21"/>
  <c r="Q75" i="21"/>
  <c r="S75" i="21" s="1"/>
  <c r="T74" i="21"/>
  <c r="R74" i="21"/>
  <c r="Q74" i="21"/>
  <c r="S74" i="21" s="1"/>
  <c r="T73" i="21"/>
  <c r="R73" i="21"/>
  <c r="Q73" i="21"/>
  <c r="S73" i="21" s="1"/>
  <c r="T72" i="21"/>
  <c r="R72" i="21"/>
  <c r="Q72" i="21"/>
  <c r="S72" i="21" s="1"/>
  <c r="T71" i="21"/>
  <c r="R71" i="21"/>
  <c r="Q71" i="21"/>
  <c r="S71" i="21" s="1"/>
  <c r="T70" i="21"/>
  <c r="R70" i="21"/>
  <c r="Q70" i="21"/>
  <c r="S70" i="21" s="1"/>
  <c r="T69" i="21"/>
  <c r="R69" i="21"/>
  <c r="Q69" i="21"/>
  <c r="S69" i="21" s="1"/>
  <c r="T68" i="21"/>
  <c r="R68" i="21"/>
  <c r="Q68" i="21"/>
  <c r="S68" i="21" s="1"/>
  <c r="T67" i="21"/>
  <c r="R67" i="21"/>
  <c r="Q67" i="21"/>
  <c r="S67" i="21" s="1"/>
  <c r="T66" i="21"/>
  <c r="R66" i="21"/>
  <c r="Q66" i="21"/>
  <c r="S66" i="21" s="1"/>
  <c r="T65" i="21"/>
  <c r="R65" i="21"/>
  <c r="Q65" i="21"/>
  <c r="S65" i="21" s="1"/>
  <c r="T64" i="21"/>
  <c r="R64" i="21"/>
  <c r="Q64" i="21"/>
  <c r="S64" i="21" s="1"/>
  <c r="T63" i="21"/>
  <c r="R63" i="21"/>
  <c r="S63" i="21" s="1"/>
  <c r="Q63" i="21"/>
  <c r="T62" i="21"/>
  <c r="R62" i="21"/>
  <c r="Q62" i="21"/>
  <c r="S62" i="21" s="1"/>
  <c r="T61" i="21"/>
  <c r="R61" i="21"/>
  <c r="S61" i="21" s="1"/>
  <c r="Q61" i="21"/>
  <c r="T60" i="21"/>
  <c r="R60" i="21"/>
  <c r="Q60" i="21"/>
  <c r="S60" i="21" s="1"/>
  <c r="T59" i="21"/>
  <c r="R59" i="21"/>
  <c r="S59" i="21" s="1"/>
  <c r="Q59" i="21"/>
  <c r="T58" i="21"/>
  <c r="R58" i="21"/>
  <c r="Q58" i="21"/>
  <c r="S58" i="21" s="1"/>
  <c r="T57" i="21"/>
  <c r="R57" i="21"/>
  <c r="S57" i="21" s="1"/>
  <c r="Q57" i="21"/>
  <c r="T56" i="21"/>
  <c r="R56" i="21"/>
  <c r="Q56" i="21"/>
  <c r="S56" i="21" s="1"/>
  <c r="T55" i="21"/>
  <c r="R55" i="21"/>
  <c r="S55" i="21" s="1"/>
  <c r="Q55" i="21"/>
  <c r="T54" i="21"/>
  <c r="R54" i="21"/>
  <c r="Q54" i="21"/>
  <c r="S54" i="21" s="1"/>
  <c r="T53" i="21"/>
  <c r="R53" i="21"/>
  <c r="S53" i="21" s="1"/>
  <c r="Q53" i="21"/>
  <c r="T52" i="21"/>
  <c r="R52" i="21"/>
  <c r="Q52" i="21"/>
  <c r="S52" i="21" s="1"/>
  <c r="T51" i="21"/>
  <c r="R51" i="21"/>
  <c r="S51" i="21" s="1"/>
  <c r="Q51" i="21"/>
  <c r="T50" i="21"/>
  <c r="R50" i="21"/>
  <c r="Q50" i="21"/>
  <c r="S50" i="21" s="1"/>
  <c r="T49" i="21"/>
  <c r="R49" i="21"/>
  <c r="S49" i="21" s="1"/>
  <c r="Q49" i="21"/>
  <c r="T48" i="21"/>
  <c r="R48" i="21"/>
  <c r="Q48" i="21"/>
  <c r="S48" i="21" s="1"/>
  <c r="T47" i="21"/>
  <c r="R47" i="21"/>
  <c r="S47" i="21" s="1"/>
  <c r="Q47" i="21"/>
  <c r="T46" i="21"/>
  <c r="R46" i="21"/>
  <c r="Q46" i="21"/>
  <c r="S46" i="21" s="1"/>
  <c r="T45" i="21"/>
  <c r="R45" i="21"/>
  <c r="S45" i="21" s="1"/>
  <c r="Q45" i="21"/>
  <c r="T44" i="21"/>
  <c r="R44" i="21"/>
  <c r="Q44" i="21"/>
  <c r="S44" i="21" s="1"/>
  <c r="T43" i="21"/>
  <c r="R43" i="21"/>
  <c r="S43" i="21" s="1"/>
  <c r="Q43" i="21"/>
  <c r="T42" i="21"/>
  <c r="R42" i="21"/>
  <c r="Q42" i="21"/>
  <c r="S42" i="21" s="1"/>
  <c r="T41" i="21"/>
  <c r="R41" i="21"/>
  <c r="Q41" i="21"/>
  <c r="S41" i="21" s="1"/>
  <c r="T40" i="21"/>
  <c r="R40" i="21"/>
  <c r="Q40" i="21"/>
  <c r="S40" i="21" s="1"/>
  <c r="T39" i="21"/>
  <c r="R39" i="21"/>
  <c r="Q39" i="21"/>
  <c r="S39" i="21" s="1"/>
  <c r="T38" i="21"/>
  <c r="R38" i="21"/>
  <c r="Q38" i="21"/>
  <c r="S38" i="21" s="1"/>
  <c r="T37" i="21"/>
  <c r="R37" i="21"/>
  <c r="Q37" i="21"/>
  <c r="S37" i="21" s="1"/>
  <c r="T36" i="21"/>
  <c r="R36" i="21"/>
  <c r="Q36" i="21"/>
  <c r="S36" i="21" s="1"/>
  <c r="T35" i="21"/>
  <c r="R35" i="21"/>
  <c r="Q35" i="21"/>
  <c r="S35" i="21" s="1"/>
  <c r="T34" i="21"/>
  <c r="R34" i="21"/>
  <c r="Q34" i="21"/>
  <c r="S34" i="21" s="1"/>
  <c r="T33" i="21"/>
  <c r="R33" i="21"/>
  <c r="Q33" i="21"/>
  <c r="S33" i="21" s="1"/>
  <c r="T32" i="21"/>
  <c r="R32" i="21"/>
  <c r="Q32" i="21"/>
  <c r="S32" i="21" s="1"/>
  <c r="T31" i="21"/>
  <c r="R31" i="21"/>
  <c r="Q31" i="21"/>
  <c r="S31" i="21" s="1"/>
  <c r="T30" i="21"/>
  <c r="R30" i="21"/>
  <c r="Q30" i="21"/>
  <c r="S30" i="21" s="1"/>
  <c r="T29" i="21"/>
  <c r="R29" i="21"/>
  <c r="Q29" i="21"/>
  <c r="S29" i="21" s="1"/>
  <c r="T28" i="21"/>
  <c r="R28" i="21"/>
  <c r="Q28" i="21"/>
  <c r="S28" i="21" s="1"/>
  <c r="T27" i="21"/>
  <c r="R27" i="21"/>
  <c r="Q27" i="21"/>
  <c r="S27" i="21" s="1"/>
  <c r="T26" i="21"/>
  <c r="R26" i="21"/>
  <c r="Q26" i="21"/>
  <c r="S26" i="21" s="1"/>
  <c r="T25" i="21"/>
  <c r="R25" i="21"/>
  <c r="Q25" i="21"/>
  <c r="S25" i="21" s="1"/>
  <c r="T24" i="21"/>
  <c r="R24" i="21"/>
  <c r="Q24" i="21"/>
  <c r="S24" i="21" s="1"/>
  <c r="T23" i="21"/>
  <c r="R23" i="21"/>
  <c r="Q23" i="21"/>
  <c r="S23" i="21" s="1"/>
  <c r="T22" i="21"/>
  <c r="R22" i="21"/>
  <c r="Q22" i="21"/>
  <c r="S22" i="21" s="1"/>
  <c r="T21" i="21"/>
  <c r="R21" i="21"/>
  <c r="Q21" i="21"/>
  <c r="S21" i="21" s="1"/>
  <c r="T20" i="21"/>
  <c r="R20" i="21"/>
  <c r="Q20" i="21"/>
  <c r="S20" i="21" s="1"/>
  <c r="T19" i="21"/>
  <c r="R19" i="21"/>
  <c r="Q19" i="21"/>
  <c r="S19" i="21" s="1"/>
  <c r="T18" i="21"/>
  <c r="R18" i="21"/>
  <c r="Q18" i="21"/>
  <c r="Q17" i="21" s="1"/>
  <c r="P17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T117" i="20"/>
  <c r="R117" i="20"/>
  <c r="Q117" i="20"/>
  <c r="S117" i="20" s="1"/>
  <c r="T116" i="20"/>
  <c r="R116" i="20"/>
  <c r="Q116" i="20"/>
  <c r="S116" i="20" s="1"/>
  <c r="T115" i="20"/>
  <c r="R115" i="20"/>
  <c r="Q115" i="20"/>
  <c r="S115" i="20" s="1"/>
  <c r="T114" i="20"/>
  <c r="R114" i="20"/>
  <c r="Q114" i="20"/>
  <c r="S114" i="20" s="1"/>
  <c r="T113" i="20"/>
  <c r="R113" i="20"/>
  <c r="Q113" i="20"/>
  <c r="S113" i="20" s="1"/>
  <c r="T112" i="20"/>
  <c r="R112" i="20"/>
  <c r="Q112" i="20"/>
  <c r="S112" i="20" s="1"/>
  <c r="T111" i="20"/>
  <c r="R111" i="20"/>
  <c r="Q111" i="20"/>
  <c r="S111" i="20" s="1"/>
  <c r="T110" i="20"/>
  <c r="R110" i="20"/>
  <c r="Q110" i="20"/>
  <c r="S110" i="20" s="1"/>
  <c r="T109" i="20"/>
  <c r="R109" i="20"/>
  <c r="Q109" i="20"/>
  <c r="S109" i="20" s="1"/>
  <c r="T108" i="20"/>
  <c r="R108" i="20"/>
  <c r="Q108" i="20"/>
  <c r="S108" i="20" s="1"/>
  <c r="T107" i="20"/>
  <c r="R107" i="20"/>
  <c r="Q107" i="20"/>
  <c r="S107" i="20" s="1"/>
  <c r="T106" i="20"/>
  <c r="R106" i="20"/>
  <c r="Q106" i="20"/>
  <c r="S106" i="20" s="1"/>
  <c r="T105" i="20"/>
  <c r="R105" i="20"/>
  <c r="Q105" i="20"/>
  <c r="S105" i="20" s="1"/>
  <c r="T104" i="20"/>
  <c r="R104" i="20"/>
  <c r="Q104" i="20"/>
  <c r="S104" i="20" s="1"/>
  <c r="T103" i="20"/>
  <c r="R103" i="20"/>
  <c r="Q103" i="20"/>
  <c r="S103" i="20" s="1"/>
  <c r="T102" i="20"/>
  <c r="R102" i="20"/>
  <c r="Q102" i="20"/>
  <c r="S102" i="20" s="1"/>
  <c r="T101" i="20"/>
  <c r="R101" i="20"/>
  <c r="Q101" i="20"/>
  <c r="S101" i="20" s="1"/>
  <c r="T100" i="20"/>
  <c r="R100" i="20"/>
  <c r="Q100" i="20"/>
  <c r="S100" i="20" s="1"/>
  <c r="T99" i="20"/>
  <c r="R99" i="20"/>
  <c r="Q99" i="20"/>
  <c r="S99" i="20" s="1"/>
  <c r="T98" i="20"/>
  <c r="R98" i="20"/>
  <c r="Q98" i="20"/>
  <c r="S98" i="20" s="1"/>
  <c r="T97" i="20"/>
  <c r="R97" i="20"/>
  <c r="Q97" i="20"/>
  <c r="S97" i="20" s="1"/>
  <c r="T96" i="20"/>
  <c r="R96" i="20"/>
  <c r="Q96" i="20"/>
  <c r="S96" i="20" s="1"/>
  <c r="T95" i="20"/>
  <c r="R95" i="20"/>
  <c r="Q95" i="20"/>
  <c r="S95" i="20" s="1"/>
  <c r="T94" i="20"/>
  <c r="R94" i="20"/>
  <c r="Q94" i="20"/>
  <c r="S94" i="20" s="1"/>
  <c r="T93" i="20"/>
  <c r="R93" i="20"/>
  <c r="Q93" i="20"/>
  <c r="S93" i="20" s="1"/>
  <c r="T92" i="20"/>
  <c r="R92" i="20"/>
  <c r="Q92" i="20"/>
  <c r="S92" i="20" s="1"/>
  <c r="T91" i="20"/>
  <c r="R91" i="20"/>
  <c r="Q91" i="20"/>
  <c r="S91" i="20" s="1"/>
  <c r="T90" i="20"/>
  <c r="R90" i="20"/>
  <c r="Q90" i="20"/>
  <c r="S90" i="20" s="1"/>
  <c r="T89" i="20"/>
  <c r="R89" i="20"/>
  <c r="Q89" i="20"/>
  <c r="S89" i="20" s="1"/>
  <c r="T88" i="20"/>
  <c r="R88" i="20"/>
  <c r="Q88" i="20"/>
  <c r="S88" i="20" s="1"/>
  <c r="T87" i="20"/>
  <c r="R87" i="20"/>
  <c r="Q87" i="20"/>
  <c r="S87" i="20" s="1"/>
  <c r="T86" i="20"/>
  <c r="R86" i="20"/>
  <c r="Q86" i="20"/>
  <c r="S86" i="20" s="1"/>
  <c r="T85" i="20"/>
  <c r="R85" i="20"/>
  <c r="Q85" i="20"/>
  <c r="S85" i="20" s="1"/>
  <c r="T84" i="20"/>
  <c r="R84" i="20"/>
  <c r="Q84" i="20"/>
  <c r="S84" i="20" s="1"/>
  <c r="T83" i="20"/>
  <c r="R83" i="20"/>
  <c r="Q83" i="20"/>
  <c r="S83" i="20" s="1"/>
  <c r="T82" i="20"/>
  <c r="R82" i="20"/>
  <c r="Q82" i="20"/>
  <c r="S82" i="20" s="1"/>
  <c r="T81" i="20"/>
  <c r="R81" i="20"/>
  <c r="Q81" i="20"/>
  <c r="S81" i="20" s="1"/>
  <c r="T80" i="20"/>
  <c r="R80" i="20"/>
  <c r="Q80" i="20"/>
  <c r="S80" i="20" s="1"/>
  <c r="T79" i="20"/>
  <c r="R79" i="20"/>
  <c r="Q79" i="20"/>
  <c r="S79" i="20" s="1"/>
  <c r="T78" i="20"/>
  <c r="R78" i="20"/>
  <c r="Q78" i="20"/>
  <c r="S78" i="20" s="1"/>
  <c r="T77" i="20"/>
  <c r="R77" i="20"/>
  <c r="Q77" i="20"/>
  <c r="S77" i="20" s="1"/>
  <c r="T76" i="20"/>
  <c r="R76" i="20"/>
  <c r="Q76" i="20"/>
  <c r="S76" i="20" s="1"/>
  <c r="T75" i="20"/>
  <c r="R75" i="20"/>
  <c r="Q75" i="20"/>
  <c r="S75" i="20" s="1"/>
  <c r="T74" i="20"/>
  <c r="R74" i="20"/>
  <c r="Q74" i="20"/>
  <c r="S74" i="20" s="1"/>
  <c r="T73" i="20"/>
  <c r="R73" i="20"/>
  <c r="Q73" i="20"/>
  <c r="S73" i="20" s="1"/>
  <c r="T72" i="20"/>
  <c r="R72" i="20"/>
  <c r="Q72" i="20"/>
  <c r="S72" i="20" s="1"/>
  <c r="T71" i="20"/>
  <c r="R71" i="20"/>
  <c r="Q71" i="20"/>
  <c r="S71" i="20" s="1"/>
  <c r="T70" i="20"/>
  <c r="R70" i="20"/>
  <c r="Q70" i="20"/>
  <c r="S70" i="20" s="1"/>
  <c r="T69" i="20"/>
  <c r="R69" i="20"/>
  <c r="Q69" i="20"/>
  <c r="S69" i="20" s="1"/>
  <c r="T68" i="20"/>
  <c r="R68" i="20"/>
  <c r="Q68" i="20"/>
  <c r="S68" i="20" s="1"/>
  <c r="T67" i="20"/>
  <c r="R67" i="20"/>
  <c r="Q67" i="20"/>
  <c r="S67" i="20" s="1"/>
  <c r="T66" i="20"/>
  <c r="R66" i="20"/>
  <c r="Q66" i="20"/>
  <c r="S66" i="20" s="1"/>
  <c r="T65" i="20"/>
  <c r="R65" i="20"/>
  <c r="Q65" i="20"/>
  <c r="S65" i="20" s="1"/>
  <c r="T64" i="20"/>
  <c r="R64" i="20"/>
  <c r="Q64" i="20"/>
  <c r="S64" i="20" s="1"/>
  <c r="T63" i="20"/>
  <c r="R63" i="20"/>
  <c r="Q63" i="20"/>
  <c r="S63" i="20" s="1"/>
  <c r="T62" i="20"/>
  <c r="R62" i="20"/>
  <c r="Q62" i="20"/>
  <c r="S62" i="20" s="1"/>
  <c r="T61" i="20"/>
  <c r="R61" i="20"/>
  <c r="Q61" i="20"/>
  <c r="S61" i="20" s="1"/>
  <c r="T60" i="20"/>
  <c r="R60" i="20"/>
  <c r="Q60" i="20"/>
  <c r="S60" i="20" s="1"/>
  <c r="T59" i="20"/>
  <c r="R59" i="20"/>
  <c r="Q59" i="20"/>
  <c r="S59" i="20" s="1"/>
  <c r="T58" i="20"/>
  <c r="R58" i="20"/>
  <c r="Q58" i="20"/>
  <c r="S58" i="20" s="1"/>
  <c r="T57" i="20"/>
  <c r="R57" i="20"/>
  <c r="Q57" i="20"/>
  <c r="S57" i="20" s="1"/>
  <c r="T56" i="20"/>
  <c r="R56" i="20"/>
  <c r="Q56" i="20"/>
  <c r="S56" i="20" s="1"/>
  <c r="T55" i="20"/>
  <c r="R55" i="20"/>
  <c r="Q55" i="20"/>
  <c r="S55" i="20" s="1"/>
  <c r="T54" i="20"/>
  <c r="R54" i="20"/>
  <c r="Q54" i="20"/>
  <c r="S54" i="20" s="1"/>
  <c r="T53" i="20"/>
  <c r="R53" i="20"/>
  <c r="Q53" i="20"/>
  <c r="S53" i="20" s="1"/>
  <c r="T52" i="20"/>
  <c r="R52" i="20"/>
  <c r="Q52" i="20"/>
  <c r="S52" i="20" s="1"/>
  <c r="T51" i="20"/>
  <c r="R51" i="20"/>
  <c r="Q51" i="20"/>
  <c r="S51" i="20" s="1"/>
  <c r="T50" i="20"/>
  <c r="R50" i="20"/>
  <c r="Q50" i="20"/>
  <c r="S50" i="20" s="1"/>
  <c r="T49" i="20"/>
  <c r="R49" i="20"/>
  <c r="Q49" i="20"/>
  <c r="S49" i="20" s="1"/>
  <c r="T48" i="20"/>
  <c r="R48" i="20"/>
  <c r="Q48" i="20"/>
  <c r="S48" i="20" s="1"/>
  <c r="T47" i="20"/>
  <c r="R47" i="20"/>
  <c r="Q47" i="20"/>
  <c r="S47" i="20" s="1"/>
  <c r="T46" i="20"/>
  <c r="R46" i="20"/>
  <c r="Q46" i="20"/>
  <c r="S46" i="20" s="1"/>
  <c r="T45" i="20"/>
  <c r="R45" i="20"/>
  <c r="Q45" i="20"/>
  <c r="S45" i="20" s="1"/>
  <c r="T44" i="20"/>
  <c r="R44" i="20"/>
  <c r="Q44" i="20"/>
  <c r="S44" i="20" s="1"/>
  <c r="T43" i="20"/>
  <c r="R43" i="20"/>
  <c r="Q43" i="20"/>
  <c r="S43" i="20" s="1"/>
  <c r="T42" i="20"/>
  <c r="R42" i="20"/>
  <c r="Q42" i="20"/>
  <c r="S42" i="20" s="1"/>
  <c r="T41" i="20"/>
  <c r="R41" i="20"/>
  <c r="Q41" i="20"/>
  <c r="S41" i="20" s="1"/>
  <c r="T40" i="20"/>
  <c r="R40" i="20"/>
  <c r="Q40" i="20"/>
  <c r="S40" i="20" s="1"/>
  <c r="T39" i="20"/>
  <c r="R39" i="20"/>
  <c r="Q39" i="20"/>
  <c r="S39" i="20" s="1"/>
  <c r="T38" i="20"/>
  <c r="R38" i="20"/>
  <c r="Q38" i="20"/>
  <c r="S38" i="20" s="1"/>
  <c r="T37" i="20"/>
  <c r="R37" i="20"/>
  <c r="Q37" i="20"/>
  <c r="S37" i="20" s="1"/>
  <c r="T36" i="20"/>
  <c r="R36" i="20"/>
  <c r="Q36" i="20"/>
  <c r="S36" i="20" s="1"/>
  <c r="T35" i="20"/>
  <c r="R35" i="20"/>
  <c r="Q35" i="20"/>
  <c r="S35" i="20" s="1"/>
  <c r="T34" i="20"/>
  <c r="R34" i="20"/>
  <c r="Q34" i="20"/>
  <c r="S34" i="20" s="1"/>
  <c r="T33" i="20"/>
  <c r="R33" i="20"/>
  <c r="Q33" i="20"/>
  <c r="S33" i="20" s="1"/>
  <c r="T32" i="20"/>
  <c r="R32" i="20"/>
  <c r="Q32" i="20"/>
  <c r="S32" i="20" s="1"/>
  <c r="T31" i="20"/>
  <c r="R31" i="20"/>
  <c r="Q31" i="20"/>
  <c r="S31" i="20" s="1"/>
  <c r="T30" i="20"/>
  <c r="R30" i="20"/>
  <c r="Q30" i="20"/>
  <c r="S30" i="20" s="1"/>
  <c r="T29" i="20"/>
  <c r="R29" i="20"/>
  <c r="Q29" i="20"/>
  <c r="S29" i="20" s="1"/>
  <c r="T28" i="20"/>
  <c r="R28" i="20"/>
  <c r="Q28" i="20"/>
  <c r="S28" i="20" s="1"/>
  <c r="T27" i="20"/>
  <c r="R27" i="20"/>
  <c r="Q27" i="20"/>
  <c r="S27" i="20" s="1"/>
  <c r="T26" i="20"/>
  <c r="R26" i="20"/>
  <c r="Q26" i="20"/>
  <c r="S26" i="20" s="1"/>
  <c r="T25" i="20"/>
  <c r="R25" i="20"/>
  <c r="Q25" i="20"/>
  <c r="S25" i="20" s="1"/>
  <c r="T24" i="20"/>
  <c r="R24" i="20"/>
  <c r="Q24" i="20"/>
  <c r="S24" i="20" s="1"/>
  <c r="T23" i="20"/>
  <c r="R23" i="20"/>
  <c r="Q23" i="20"/>
  <c r="S23" i="20" s="1"/>
  <c r="T22" i="20"/>
  <c r="R22" i="20"/>
  <c r="Q22" i="20"/>
  <c r="S22" i="20" s="1"/>
  <c r="T21" i="20"/>
  <c r="R21" i="20"/>
  <c r="Q21" i="20"/>
  <c r="S21" i="20" s="1"/>
  <c r="T20" i="20"/>
  <c r="R20" i="20"/>
  <c r="Q20" i="20"/>
  <c r="S20" i="20" s="1"/>
  <c r="T19" i="20"/>
  <c r="R19" i="20"/>
  <c r="Q19" i="20"/>
  <c r="S19" i="20" s="1"/>
  <c r="T18" i="20"/>
  <c r="R18" i="20"/>
  <c r="Q18" i="20"/>
  <c r="Q17" i="20" s="1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T117" i="19"/>
  <c r="R117" i="19"/>
  <c r="Q117" i="19"/>
  <c r="S117" i="19" s="1"/>
  <c r="T116" i="19"/>
  <c r="S116" i="19"/>
  <c r="R116" i="19"/>
  <c r="Q116" i="19"/>
  <c r="T115" i="19"/>
  <c r="R115" i="19"/>
  <c r="Q115" i="19"/>
  <c r="S115" i="19" s="1"/>
  <c r="T114" i="19"/>
  <c r="S114" i="19"/>
  <c r="R114" i="19"/>
  <c r="Q114" i="19"/>
  <c r="T113" i="19"/>
  <c r="R113" i="19"/>
  <c r="Q113" i="19"/>
  <c r="S113" i="19" s="1"/>
  <c r="T112" i="19"/>
  <c r="S112" i="19"/>
  <c r="R112" i="19"/>
  <c r="Q112" i="19"/>
  <c r="T111" i="19"/>
  <c r="R111" i="19"/>
  <c r="Q111" i="19"/>
  <c r="S111" i="19" s="1"/>
  <c r="T110" i="19"/>
  <c r="S110" i="19"/>
  <c r="R110" i="19"/>
  <c r="Q110" i="19"/>
  <c r="T109" i="19"/>
  <c r="R109" i="19"/>
  <c r="Q109" i="19"/>
  <c r="S109" i="19" s="1"/>
  <c r="T108" i="19"/>
  <c r="S108" i="19"/>
  <c r="R108" i="19"/>
  <c r="Q108" i="19"/>
  <c r="T107" i="19"/>
  <c r="R107" i="19"/>
  <c r="Q107" i="19"/>
  <c r="S107" i="19" s="1"/>
  <c r="T106" i="19"/>
  <c r="S106" i="19"/>
  <c r="R106" i="19"/>
  <c r="Q106" i="19"/>
  <c r="T105" i="19"/>
  <c r="R105" i="19"/>
  <c r="Q105" i="19"/>
  <c r="S105" i="19" s="1"/>
  <c r="T104" i="19"/>
  <c r="S104" i="19"/>
  <c r="R104" i="19"/>
  <c r="Q104" i="19"/>
  <c r="T103" i="19"/>
  <c r="R103" i="19"/>
  <c r="Q103" i="19"/>
  <c r="S103" i="19" s="1"/>
  <c r="T102" i="19"/>
  <c r="S102" i="19"/>
  <c r="R102" i="19"/>
  <c r="Q102" i="19"/>
  <c r="T101" i="19"/>
  <c r="R101" i="19"/>
  <c r="Q101" i="19"/>
  <c r="S101" i="19" s="1"/>
  <c r="T100" i="19"/>
  <c r="S100" i="19"/>
  <c r="R100" i="19"/>
  <c r="Q100" i="19"/>
  <c r="T99" i="19"/>
  <c r="R99" i="19"/>
  <c r="Q99" i="19"/>
  <c r="S99" i="19" s="1"/>
  <c r="T98" i="19"/>
  <c r="S98" i="19"/>
  <c r="R98" i="19"/>
  <c r="Q98" i="19"/>
  <c r="T97" i="19"/>
  <c r="R97" i="19"/>
  <c r="Q97" i="19"/>
  <c r="S97" i="19" s="1"/>
  <c r="T96" i="19"/>
  <c r="S96" i="19"/>
  <c r="R96" i="19"/>
  <c r="Q96" i="19"/>
  <c r="T95" i="19"/>
  <c r="R95" i="19"/>
  <c r="Q95" i="19"/>
  <c r="S95" i="19" s="1"/>
  <c r="T94" i="19"/>
  <c r="S94" i="19"/>
  <c r="R94" i="19"/>
  <c r="Q94" i="19"/>
  <c r="T93" i="19"/>
  <c r="R93" i="19"/>
  <c r="Q93" i="19"/>
  <c r="S93" i="19" s="1"/>
  <c r="T92" i="19"/>
  <c r="S92" i="19"/>
  <c r="R92" i="19"/>
  <c r="Q92" i="19"/>
  <c r="T91" i="19"/>
  <c r="R91" i="19"/>
  <c r="Q91" i="19"/>
  <c r="S91" i="19" s="1"/>
  <c r="T90" i="19"/>
  <c r="S90" i="19"/>
  <c r="R90" i="19"/>
  <c r="Q90" i="19"/>
  <c r="T89" i="19"/>
  <c r="R89" i="19"/>
  <c r="Q89" i="19"/>
  <c r="S89" i="19" s="1"/>
  <c r="T88" i="19"/>
  <c r="S88" i="19"/>
  <c r="R88" i="19"/>
  <c r="Q88" i="19"/>
  <c r="T87" i="19"/>
  <c r="R87" i="19"/>
  <c r="Q87" i="19"/>
  <c r="S87" i="19" s="1"/>
  <c r="T86" i="19"/>
  <c r="S86" i="19"/>
  <c r="R86" i="19"/>
  <c r="Q86" i="19"/>
  <c r="T85" i="19"/>
  <c r="R85" i="19"/>
  <c r="Q85" i="19"/>
  <c r="S85" i="19" s="1"/>
  <c r="T84" i="19"/>
  <c r="S84" i="19"/>
  <c r="R84" i="19"/>
  <c r="Q84" i="19"/>
  <c r="T83" i="19"/>
  <c r="R83" i="19"/>
  <c r="Q83" i="19"/>
  <c r="S83" i="19" s="1"/>
  <c r="T82" i="19"/>
  <c r="S82" i="19"/>
  <c r="R82" i="19"/>
  <c r="Q82" i="19"/>
  <c r="T81" i="19"/>
  <c r="R81" i="19"/>
  <c r="Q81" i="19"/>
  <c r="S81" i="19" s="1"/>
  <c r="T80" i="19"/>
  <c r="S80" i="19"/>
  <c r="R80" i="19"/>
  <c r="Q80" i="19"/>
  <c r="T79" i="19"/>
  <c r="R79" i="19"/>
  <c r="Q79" i="19"/>
  <c r="S79" i="19" s="1"/>
  <c r="T78" i="19"/>
  <c r="S78" i="19"/>
  <c r="R78" i="19"/>
  <c r="Q78" i="19"/>
  <c r="T77" i="19"/>
  <c r="R77" i="19"/>
  <c r="Q77" i="19"/>
  <c r="S77" i="19" s="1"/>
  <c r="T76" i="19"/>
  <c r="S76" i="19"/>
  <c r="R76" i="19"/>
  <c r="Q76" i="19"/>
  <c r="T75" i="19"/>
  <c r="R75" i="19"/>
  <c r="Q75" i="19"/>
  <c r="S75" i="19" s="1"/>
  <c r="T74" i="19"/>
  <c r="S74" i="19"/>
  <c r="R74" i="19"/>
  <c r="Q74" i="19"/>
  <c r="T73" i="19"/>
  <c r="R73" i="19"/>
  <c r="S73" i="19" s="1"/>
  <c r="Q73" i="19"/>
  <c r="T72" i="19"/>
  <c r="S72" i="19"/>
  <c r="R72" i="19"/>
  <c r="Q72" i="19"/>
  <c r="T71" i="19"/>
  <c r="R71" i="19"/>
  <c r="Q71" i="19"/>
  <c r="S71" i="19" s="1"/>
  <c r="T70" i="19"/>
  <c r="S70" i="19"/>
  <c r="R70" i="19"/>
  <c r="Q70" i="19"/>
  <c r="T69" i="19"/>
  <c r="R69" i="19"/>
  <c r="Q69" i="19"/>
  <c r="S69" i="19" s="1"/>
  <c r="T68" i="19"/>
  <c r="S68" i="19"/>
  <c r="R68" i="19"/>
  <c r="Q68" i="19"/>
  <c r="T67" i="19"/>
  <c r="R67" i="19"/>
  <c r="Q67" i="19"/>
  <c r="S67" i="19" s="1"/>
  <c r="T66" i="19"/>
  <c r="S66" i="19"/>
  <c r="R66" i="19"/>
  <c r="Q66" i="19"/>
  <c r="T65" i="19"/>
  <c r="R65" i="19"/>
  <c r="Q65" i="19"/>
  <c r="S65" i="19" s="1"/>
  <c r="T64" i="19"/>
  <c r="S64" i="19"/>
  <c r="R64" i="19"/>
  <c r="Q64" i="19"/>
  <c r="T63" i="19"/>
  <c r="R63" i="19"/>
  <c r="Q63" i="19"/>
  <c r="S63" i="19" s="1"/>
  <c r="T62" i="19"/>
  <c r="S62" i="19"/>
  <c r="R62" i="19"/>
  <c r="Q62" i="19"/>
  <c r="T61" i="19"/>
  <c r="R61" i="19"/>
  <c r="Q61" i="19"/>
  <c r="S61" i="19" s="1"/>
  <c r="T60" i="19"/>
  <c r="S60" i="19"/>
  <c r="R60" i="19"/>
  <c r="Q60" i="19"/>
  <c r="T59" i="19"/>
  <c r="R59" i="19"/>
  <c r="Q59" i="19"/>
  <c r="S59" i="19" s="1"/>
  <c r="T58" i="19"/>
  <c r="S58" i="19"/>
  <c r="R58" i="19"/>
  <c r="Q58" i="19"/>
  <c r="T57" i="19"/>
  <c r="R57" i="19"/>
  <c r="Q57" i="19"/>
  <c r="S57" i="19" s="1"/>
  <c r="T56" i="19"/>
  <c r="S56" i="19"/>
  <c r="R56" i="19"/>
  <c r="Q56" i="19"/>
  <c r="T55" i="19"/>
  <c r="R55" i="19"/>
  <c r="Q55" i="19"/>
  <c r="S55" i="19" s="1"/>
  <c r="T54" i="19"/>
  <c r="S54" i="19"/>
  <c r="R54" i="19"/>
  <c r="Q54" i="19"/>
  <c r="T53" i="19"/>
  <c r="R53" i="19"/>
  <c r="Q53" i="19"/>
  <c r="S53" i="19" s="1"/>
  <c r="T52" i="19"/>
  <c r="S52" i="19"/>
  <c r="R52" i="19"/>
  <c r="Q52" i="19"/>
  <c r="T51" i="19"/>
  <c r="R51" i="19"/>
  <c r="Q51" i="19"/>
  <c r="S51" i="19" s="1"/>
  <c r="T50" i="19"/>
  <c r="S50" i="19"/>
  <c r="R50" i="19"/>
  <c r="Q50" i="19"/>
  <c r="T49" i="19"/>
  <c r="R49" i="19"/>
  <c r="Q49" i="19"/>
  <c r="S49" i="19" s="1"/>
  <c r="T48" i="19"/>
  <c r="S48" i="19"/>
  <c r="R48" i="19"/>
  <c r="Q48" i="19"/>
  <c r="T47" i="19"/>
  <c r="R47" i="19"/>
  <c r="Q47" i="19"/>
  <c r="S47" i="19" s="1"/>
  <c r="T46" i="19"/>
  <c r="S46" i="19"/>
  <c r="R46" i="19"/>
  <c r="Q46" i="19"/>
  <c r="T45" i="19"/>
  <c r="R45" i="19"/>
  <c r="Q45" i="19"/>
  <c r="S45" i="19" s="1"/>
  <c r="T44" i="19"/>
  <c r="S44" i="19"/>
  <c r="R44" i="19"/>
  <c r="Q44" i="19"/>
  <c r="T43" i="19"/>
  <c r="R43" i="19"/>
  <c r="Q43" i="19"/>
  <c r="S43" i="19" s="1"/>
  <c r="T42" i="19"/>
  <c r="S42" i="19"/>
  <c r="R42" i="19"/>
  <c r="Q42" i="19"/>
  <c r="T41" i="19"/>
  <c r="R41" i="19"/>
  <c r="Q41" i="19"/>
  <c r="S41" i="19" s="1"/>
  <c r="T40" i="19"/>
  <c r="S40" i="19"/>
  <c r="R40" i="19"/>
  <c r="Q40" i="19"/>
  <c r="T39" i="19"/>
  <c r="R39" i="19"/>
  <c r="Q39" i="19"/>
  <c r="S39" i="19" s="1"/>
  <c r="T38" i="19"/>
  <c r="S38" i="19"/>
  <c r="R38" i="19"/>
  <c r="Q38" i="19"/>
  <c r="T37" i="19"/>
  <c r="R37" i="19"/>
  <c r="Q37" i="19"/>
  <c r="S37" i="19" s="1"/>
  <c r="T36" i="19"/>
  <c r="S36" i="19"/>
  <c r="R36" i="19"/>
  <c r="Q36" i="19"/>
  <c r="T35" i="19"/>
  <c r="R35" i="19"/>
  <c r="Q35" i="19"/>
  <c r="S35" i="19" s="1"/>
  <c r="T34" i="19"/>
  <c r="S34" i="19"/>
  <c r="R34" i="19"/>
  <c r="Q34" i="19"/>
  <c r="T33" i="19"/>
  <c r="R33" i="19"/>
  <c r="Q33" i="19"/>
  <c r="S33" i="19" s="1"/>
  <c r="T32" i="19"/>
  <c r="S32" i="19"/>
  <c r="R32" i="19"/>
  <c r="Q32" i="19"/>
  <c r="T31" i="19"/>
  <c r="R31" i="19"/>
  <c r="Q31" i="19"/>
  <c r="S31" i="19" s="1"/>
  <c r="T30" i="19"/>
  <c r="S30" i="19"/>
  <c r="R30" i="19"/>
  <c r="Q30" i="19"/>
  <c r="T29" i="19"/>
  <c r="R29" i="19"/>
  <c r="Q29" i="19"/>
  <c r="S29" i="19" s="1"/>
  <c r="T28" i="19"/>
  <c r="S28" i="19"/>
  <c r="R28" i="19"/>
  <c r="Q28" i="19"/>
  <c r="T27" i="19"/>
  <c r="R27" i="19"/>
  <c r="Q27" i="19"/>
  <c r="S27" i="19" s="1"/>
  <c r="T26" i="19"/>
  <c r="S26" i="19"/>
  <c r="R26" i="19"/>
  <c r="Q26" i="19"/>
  <c r="T25" i="19"/>
  <c r="R25" i="19"/>
  <c r="Q25" i="19"/>
  <c r="S25" i="19" s="1"/>
  <c r="T24" i="19"/>
  <c r="S24" i="19"/>
  <c r="R24" i="19"/>
  <c r="Q24" i="19"/>
  <c r="T23" i="19"/>
  <c r="R23" i="19"/>
  <c r="Q23" i="19"/>
  <c r="S23" i="19" s="1"/>
  <c r="T22" i="19"/>
  <c r="S22" i="19"/>
  <c r="R22" i="19"/>
  <c r="Q22" i="19"/>
  <c r="T21" i="19"/>
  <c r="R21" i="19"/>
  <c r="Q21" i="19"/>
  <c r="S21" i="19" s="1"/>
  <c r="T20" i="19"/>
  <c r="S20" i="19"/>
  <c r="R20" i="19"/>
  <c r="Q20" i="19"/>
  <c r="T19" i="19"/>
  <c r="R19" i="19"/>
  <c r="Q19" i="19"/>
  <c r="S19" i="19" s="1"/>
  <c r="T18" i="19"/>
  <c r="S18" i="19"/>
  <c r="R18" i="19"/>
  <c r="Q18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T117" i="18"/>
  <c r="R117" i="18"/>
  <c r="Q117" i="18"/>
  <c r="S117" i="18" s="1"/>
  <c r="T116" i="18"/>
  <c r="R116" i="18"/>
  <c r="Q116" i="18"/>
  <c r="S116" i="18" s="1"/>
  <c r="T115" i="18"/>
  <c r="R115" i="18"/>
  <c r="Q115" i="18"/>
  <c r="S115" i="18" s="1"/>
  <c r="T114" i="18"/>
  <c r="R114" i="18"/>
  <c r="Q114" i="18"/>
  <c r="S114" i="18" s="1"/>
  <c r="T113" i="18"/>
  <c r="R113" i="18"/>
  <c r="Q113" i="18"/>
  <c r="S113" i="18" s="1"/>
  <c r="T112" i="18"/>
  <c r="R112" i="18"/>
  <c r="Q112" i="18"/>
  <c r="S112" i="18" s="1"/>
  <c r="T111" i="18"/>
  <c r="R111" i="18"/>
  <c r="Q111" i="18"/>
  <c r="S111" i="18" s="1"/>
  <c r="T110" i="18"/>
  <c r="R110" i="18"/>
  <c r="Q110" i="18"/>
  <c r="S110" i="18" s="1"/>
  <c r="T109" i="18"/>
  <c r="R109" i="18"/>
  <c r="Q109" i="18"/>
  <c r="S109" i="18" s="1"/>
  <c r="T108" i="18"/>
  <c r="R108" i="18"/>
  <c r="Q108" i="18"/>
  <c r="S108" i="18" s="1"/>
  <c r="T107" i="18"/>
  <c r="R107" i="18"/>
  <c r="Q107" i="18"/>
  <c r="S107" i="18" s="1"/>
  <c r="T106" i="18"/>
  <c r="R106" i="18"/>
  <c r="Q106" i="18"/>
  <c r="S106" i="18" s="1"/>
  <c r="T105" i="18"/>
  <c r="R105" i="18"/>
  <c r="Q105" i="18"/>
  <c r="S105" i="18" s="1"/>
  <c r="T104" i="18"/>
  <c r="R104" i="18"/>
  <c r="Q104" i="18"/>
  <c r="S104" i="18" s="1"/>
  <c r="T103" i="18"/>
  <c r="R103" i="18"/>
  <c r="Q103" i="18"/>
  <c r="S103" i="18" s="1"/>
  <c r="T102" i="18"/>
  <c r="R102" i="18"/>
  <c r="Q102" i="18"/>
  <c r="S102" i="18" s="1"/>
  <c r="T101" i="18"/>
  <c r="R101" i="18"/>
  <c r="Q101" i="18"/>
  <c r="S101" i="18" s="1"/>
  <c r="T100" i="18"/>
  <c r="R100" i="18"/>
  <c r="Q100" i="18"/>
  <c r="S100" i="18" s="1"/>
  <c r="T99" i="18"/>
  <c r="R99" i="18"/>
  <c r="Q99" i="18"/>
  <c r="S99" i="18" s="1"/>
  <c r="T98" i="18"/>
  <c r="R98" i="18"/>
  <c r="Q98" i="18"/>
  <c r="S98" i="18" s="1"/>
  <c r="T97" i="18"/>
  <c r="R97" i="18"/>
  <c r="Q97" i="18"/>
  <c r="S97" i="18" s="1"/>
  <c r="T96" i="18"/>
  <c r="R96" i="18"/>
  <c r="Q96" i="18"/>
  <c r="S96" i="18" s="1"/>
  <c r="T95" i="18"/>
  <c r="R95" i="18"/>
  <c r="Q95" i="18"/>
  <c r="S95" i="18" s="1"/>
  <c r="T94" i="18"/>
  <c r="R94" i="18"/>
  <c r="Q94" i="18"/>
  <c r="S94" i="18" s="1"/>
  <c r="T93" i="18"/>
  <c r="R93" i="18"/>
  <c r="Q93" i="18"/>
  <c r="S93" i="18" s="1"/>
  <c r="T92" i="18"/>
  <c r="R92" i="18"/>
  <c r="Q92" i="18"/>
  <c r="S92" i="18" s="1"/>
  <c r="T91" i="18"/>
  <c r="R91" i="18"/>
  <c r="Q91" i="18"/>
  <c r="S91" i="18" s="1"/>
  <c r="T90" i="18"/>
  <c r="R90" i="18"/>
  <c r="Q90" i="18"/>
  <c r="S90" i="18" s="1"/>
  <c r="T89" i="18"/>
  <c r="R89" i="18"/>
  <c r="Q89" i="18"/>
  <c r="S89" i="18" s="1"/>
  <c r="T88" i="18"/>
  <c r="R88" i="18"/>
  <c r="Q88" i="18"/>
  <c r="S88" i="18" s="1"/>
  <c r="T87" i="18"/>
  <c r="R87" i="18"/>
  <c r="Q87" i="18"/>
  <c r="S87" i="18" s="1"/>
  <c r="T86" i="18"/>
  <c r="R86" i="18"/>
  <c r="Q86" i="18"/>
  <c r="S86" i="18" s="1"/>
  <c r="T85" i="18"/>
  <c r="R85" i="18"/>
  <c r="Q85" i="18"/>
  <c r="S85" i="18" s="1"/>
  <c r="T84" i="18"/>
  <c r="R84" i="18"/>
  <c r="Q84" i="18"/>
  <c r="S84" i="18" s="1"/>
  <c r="T83" i="18"/>
  <c r="R83" i="18"/>
  <c r="Q83" i="18"/>
  <c r="S83" i="18" s="1"/>
  <c r="T82" i="18"/>
  <c r="R82" i="18"/>
  <c r="Q82" i="18"/>
  <c r="S82" i="18" s="1"/>
  <c r="T81" i="18"/>
  <c r="R81" i="18"/>
  <c r="Q81" i="18"/>
  <c r="S81" i="18" s="1"/>
  <c r="T80" i="18"/>
  <c r="R80" i="18"/>
  <c r="Q80" i="18"/>
  <c r="S80" i="18" s="1"/>
  <c r="T79" i="18"/>
  <c r="R79" i="18"/>
  <c r="Q79" i="18"/>
  <c r="S79" i="18" s="1"/>
  <c r="T78" i="18"/>
  <c r="R78" i="18"/>
  <c r="Q78" i="18"/>
  <c r="S78" i="18" s="1"/>
  <c r="T77" i="18"/>
  <c r="R77" i="18"/>
  <c r="Q77" i="18"/>
  <c r="S77" i="18" s="1"/>
  <c r="T76" i="18"/>
  <c r="R76" i="18"/>
  <c r="Q76" i="18"/>
  <c r="S76" i="18" s="1"/>
  <c r="T75" i="18"/>
  <c r="R75" i="18"/>
  <c r="Q75" i="18"/>
  <c r="S75" i="18" s="1"/>
  <c r="T74" i="18"/>
  <c r="R74" i="18"/>
  <c r="Q74" i="18"/>
  <c r="S74" i="18" s="1"/>
  <c r="T73" i="18"/>
  <c r="R73" i="18"/>
  <c r="Q73" i="18"/>
  <c r="S73" i="18" s="1"/>
  <c r="T72" i="18"/>
  <c r="R72" i="18"/>
  <c r="Q72" i="18"/>
  <c r="S72" i="18" s="1"/>
  <c r="T71" i="18"/>
  <c r="R71" i="18"/>
  <c r="Q71" i="18"/>
  <c r="S71" i="18" s="1"/>
  <c r="T70" i="18"/>
  <c r="R70" i="18"/>
  <c r="Q70" i="18"/>
  <c r="S70" i="18" s="1"/>
  <c r="T69" i="18"/>
  <c r="R69" i="18"/>
  <c r="Q69" i="18"/>
  <c r="S69" i="18" s="1"/>
  <c r="T68" i="18"/>
  <c r="R68" i="18"/>
  <c r="Q68" i="18"/>
  <c r="S68" i="18" s="1"/>
  <c r="T67" i="18"/>
  <c r="R67" i="18"/>
  <c r="Q67" i="18"/>
  <c r="S67" i="18" s="1"/>
  <c r="T66" i="18"/>
  <c r="R66" i="18"/>
  <c r="Q66" i="18"/>
  <c r="S66" i="18" s="1"/>
  <c r="T65" i="18"/>
  <c r="R65" i="18"/>
  <c r="Q65" i="18"/>
  <c r="S65" i="18" s="1"/>
  <c r="T64" i="18"/>
  <c r="R64" i="18"/>
  <c r="Q64" i="18"/>
  <c r="S64" i="18" s="1"/>
  <c r="T63" i="18"/>
  <c r="R63" i="18"/>
  <c r="Q63" i="18"/>
  <c r="S63" i="18" s="1"/>
  <c r="T62" i="18"/>
  <c r="R62" i="18"/>
  <c r="Q62" i="18"/>
  <c r="S62" i="18" s="1"/>
  <c r="T61" i="18"/>
  <c r="R61" i="18"/>
  <c r="Q61" i="18"/>
  <c r="S61" i="18" s="1"/>
  <c r="T60" i="18"/>
  <c r="R60" i="18"/>
  <c r="Q60" i="18"/>
  <c r="S60" i="18" s="1"/>
  <c r="T59" i="18"/>
  <c r="R59" i="18"/>
  <c r="Q59" i="18"/>
  <c r="S59" i="18" s="1"/>
  <c r="T58" i="18"/>
  <c r="R58" i="18"/>
  <c r="Q58" i="18"/>
  <c r="S58" i="18" s="1"/>
  <c r="T57" i="18"/>
  <c r="R57" i="18"/>
  <c r="Q57" i="18"/>
  <c r="S57" i="18" s="1"/>
  <c r="T56" i="18"/>
  <c r="R56" i="18"/>
  <c r="Q56" i="18"/>
  <c r="S56" i="18" s="1"/>
  <c r="T55" i="18"/>
  <c r="R55" i="18"/>
  <c r="Q55" i="18"/>
  <c r="S55" i="18" s="1"/>
  <c r="T54" i="18"/>
  <c r="R54" i="18"/>
  <c r="Q54" i="18"/>
  <c r="S54" i="18" s="1"/>
  <c r="T53" i="18"/>
  <c r="R53" i="18"/>
  <c r="Q53" i="18"/>
  <c r="S53" i="18" s="1"/>
  <c r="T52" i="18"/>
  <c r="R52" i="18"/>
  <c r="Q52" i="18"/>
  <c r="S52" i="18" s="1"/>
  <c r="T51" i="18"/>
  <c r="R51" i="18"/>
  <c r="Q51" i="18"/>
  <c r="S51" i="18" s="1"/>
  <c r="T50" i="18"/>
  <c r="R50" i="18"/>
  <c r="Q50" i="18"/>
  <c r="S50" i="18" s="1"/>
  <c r="T49" i="18"/>
  <c r="R49" i="18"/>
  <c r="Q49" i="18"/>
  <c r="S49" i="18" s="1"/>
  <c r="T48" i="18"/>
  <c r="R48" i="18"/>
  <c r="Q48" i="18"/>
  <c r="S48" i="18" s="1"/>
  <c r="T47" i="18"/>
  <c r="R47" i="18"/>
  <c r="Q47" i="18"/>
  <c r="S47" i="18" s="1"/>
  <c r="T46" i="18"/>
  <c r="R46" i="18"/>
  <c r="Q46" i="18"/>
  <c r="S46" i="18" s="1"/>
  <c r="T45" i="18"/>
  <c r="R45" i="18"/>
  <c r="Q45" i="18"/>
  <c r="S45" i="18" s="1"/>
  <c r="T44" i="18"/>
  <c r="R44" i="18"/>
  <c r="Q44" i="18"/>
  <c r="S44" i="18" s="1"/>
  <c r="T43" i="18"/>
  <c r="R43" i="18"/>
  <c r="Q43" i="18"/>
  <c r="S43" i="18" s="1"/>
  <c r="T42" i="18"/>
  <c r="R42" i="18"/>
  <c r="Q42" i="18"/>
  <c r="S42" i="18" s="1"/>
  <c r="T41" i="18"/>
  <c r="R41" i="18"/>
  <c r="Q41" i="18"/>
  <c r="S41" i="18" s="1"/>
  <c r="T40" i="18"/>
  <c r="R40" i="18"/>
  <c r="Q40" i="18"/>
  <c r="S40" i="18" s="1"/>
  <c r="T39" i="18"/>
  <c r="R39" i="18"/>
  <c r="Q39" i="18"/>
  <c r="S39" i="18" s="1"/>
  <c r="T38" i="18"/>
  <c r="R38" i="18"/>
  <c r="Q38" i="18"/>
  <c r="S38" i="18" s="1"/>
  <c r="T37" i="18"/>
  <c r="R37" i="18"/>
  <c r="Q37" i="18"/>
  <c r="S37" i="18" s="1"/>
  <c r="T36" i="18"/>
  <c r="R36" i="18"/>
  <c r="Q36" i="18"/>
  <c r="S36" i="18" s="1"/>
  <c r="T35" i="18"/>
  <c r="R35" i="18"/>
  <c r="Q35" i="18"/>
  <c r="S35" i="18" s="1"/>
  <c r="T34" i="18"/>
  <c r="R34" i="18"/>
  <c r="Q34" i="18"/>
  <c r="S34" i="18" s="1"/>
  <c r="T33" i="18"/>
  <c r="R33" i="18"/>
  <c r="Q33" i="18"/>
  <c r="S33" i="18" s="1"/>
  <c r="T32" i="18"/>
  <c r="R32" i="18"/>
  <c r="Q32" i="18"/>
  <c r="S32" i="18" s="1"/>
  <c r="T31" i="18"/>
  <c r="R31" i="18"/>
  <c r="Q31" i="18"/>
  <c r="S31" i="18" s="1"/>
  <c r="T30" i="18"/>
  <c r="R30" i="18"/>
  <c r="Q30" i="18"/>
  <c r="S30" i="18" s="1"/>
  <c r="T29" i="18"/>
  <c r="R29" i="18"/>
  <c r="Q29" i="18"/>
  <c r="S29" i="18" s="1"/>
  <c r="T28" i="18"/>
  <c r="R28" i="18"/>
  <c r="Q28" i="18"/>
  <c r="S28" i="18" s="1"/>
  <c r="T27" i="18"/>
  <c r="R27" i="18"/>
  <c r="Q27" i="18"/>
  <c r="S27" i="18" s="1"/>
  <c r="T26" i="18"/>
  <c r="R26" i="18"/>
  <c r="Q26" i="18"/>
  <c r="S26" i="18" s="1"/>
  <c r="T25" i="18"/>
  <c r="R25" i="18"/>
  <c r="Q25" i="18"/>
  <c r="S25" i="18" s="1"/>
  <c r="T24" i="18"/>
  <c r="R24" i="18"/>
  <c r="Q24" i="18"/>
  <c r="S24" i="18" s="1"/>
  <c r="T23" i="18"/>
  <c r="R23" i="18"/>
  <c r="Q23" i="18"/>
  <c r="S23" i="18" s="1"/>
  <c r="T22" i="18"/>
  <c r="R22" i="18"/>
  <c r="Q22" i="18"/>
  <c r="S22" i="18" s="1"/>
  <c r="T21" i="18"/>
  <c r="R21" i="18"/>
  <c r="Q21" i="18"/>
  <c r="S21" i="18" s="1"/>
  <c r="T20" i="18"/>
  <c r="R20" i="18"/>
  <c r="Q20" i="18"/>
  <c r="S20" i="18" s="1"/>
  <c r="T19" i="18"/>
  <c r="R19" i="18"/>
  <c r="Q19" i="18"/>
  <c r="S19" i="18" s="1"/>
  <c r="T18" i="18"/>
  <c r="R18" i="18"/>
  <c r="Q18" i="18"/>
  <c r="Q17" i="18" s="1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T117" i="17"/>
  <c r="R117" i="17"/>
  <c r="Q117" i="17"/>
  <c r="S117" i="17" s="1"/>
  <c r="T116" i="17"/>
  <c r="R116" i="17"/>
  <c r="Q116" i="17"/>
  <c r="T115" i="17"/>
  <c r="R115" i="17"/>
  <c r="Q115" i="17"/>
  <c r="S115" i="17" s="1"/>
  <c r="T114" i="17"/>
  <c r="R114" i="17"/>
  <c r="Q114" i="17"/>
  <c r="S114" i="17" s="1"/>
  <c r="T113" i="17"/>
  <c r="R113" i="17"/>
  <c r="Q113" i="17"/>
  <c r="S113" i="17" s="1"/>
  <c r="T112" i="17"/>
  <c r="R112" i="17"/>
  <c r="Q112" i="17"/>
  <c r="T111" i="17"/>
  <c r="R111" i="17"/>
  <c r="Q111" i="17"/>
  <c r="S111" i="17" s="1"/>
  <c r="T110" i="17"/>
  <c r="R110" i="17"/>
  <c r="Q110" i="17"/>
  <c r="S110" i="17" s="1"/>
  <c r="T109" i="17"/>
  <c r="R109" i="17"/>
  <c r="Q109" i="17"/>
  <c r="S109" i="17" s="1"/>
  <c r="T108" i="17"/>
  <c r="R108" i="17"/>
  <c r="Q108" i="17"/>
  <c r="T107" i="17"/>
  <c r="R107" i="17"/>
  <c r="Q107" i="17"/>
  <c r="S107" i="17" s="1"/>
  <c r="T106" i="17"/>
  <c r="R106" i="17"/>
  <c r="Q106" i="17"/>
  <c r="S106" i="17" s="1"/>
  <c r="T105" i="17"/>
  <c r="R105" i="17"/>
  <c r="Q105" i="17"/>
  <c r="S105" i="17" s="1"/>
  <c r="T104" i="17"/>
  <c r="R104" i="17"/>
  <c r="Q104" i="17"/>
  <c r="T103" i="17"/>
  <c r="R103" i="17"/>
  <c r="Q103" i="17"/>
  <c r="S103" i="17" s="1"/>
  <c r="T102" i="17"/>
  <c r="R102" i="17"/>
  <c r="Q102" i="17"/>
  <c r="S102" i="17" s="1"/>
  <c r="T101" i="17"/>
  <c r="R101" i="17"/>
  <c r="Q101" i="17"/>
  <c r="S101" i="17" s="1"/>
  <c r="T100" i="17"/>
  <c r="R100" i="17"/>
  <c r="Q100" i="17"/>
  <c r="T99" i="17"/>
  <c r="R99" i="17"/>
  <c r="Q99" i="17"/>
  <c r="S99" i="17" s="1"/>
  <c r="T98" i="17"/>
  <c r="R98" i="17"/>
  <c r="Q98" i="17"/>
  <c r="S98" i="17" s="1"/>
  <c r="T97" i="17"/>
  <c r="R97" i="17"/>
  <c r="Q97" i="17"/>
  <c r="S97" i="17" s="1"/>
  <c r="T96" i="17"/>
  <c r="R96" i="17"/>
  <c r="Q96" i="17"/>
  <c r="T95" i="17"/>
  <c r="R95" i="17"/>
  <c r="Q95" i="17"/>
  <c r="S95" i="17" s="1"/>
  <c r="T94" i="17"/>
  <c r="R94" i="17"/>
  <c r="Q94" i="17"/>
  <c r="S94" i="17" s="1"/>
  <c r="T93" i="17"/>
  <c r="R93" i="17"/>
  <c r="Q93" i="17"/>
  <c r="S93" i="17" s="1"/>
  <c r="T92" i="17"/>
  <c r="R92" i="17"/>
  <c r="Q92" i="17"/>
  <c r="T91" i="17"/>
  <c r="R91" i="17"/>
  <c r="Q91" i="17"/>
  <c r="S91" i="17" s="1"/>
  <c r="T90" i="17"/>
  <c r="R90" i="17"/>
  <c r="Q90" i="17"/>
  <c r="S90" i="17" s="1"/>
  <c r="T89" i="17"/>
  <c r="R89" i="17"/>
  <c r="Q89" i="17"/>
  <c r="S89" i="17" s="1"/>
  <c r="T88" i="17"/>
  <c r="R88" i="17"/>
  <c r="Q88" i="17"/>
  <c r="T87" i="17"/>
  <c r="R87" i="17"/>
  <c r="Q87" i="17"/>
  <c r="S87" i="17" s="1"/>
  <c r="T86" i="17"/>
  <c r="R86" i="17"/>
  <c r="Q86" i="17"/>
  <c r="S86" i="17" s="1"/>
  <c r="T85" i="17"/>
  <c r="R85" i="17"/>
  <c r="Q85" i="17"/>
  <c r="S85" i="17" s="1"/>
  <c r="T84" i="17"/>
  <c r="R84" i="17"/>
  <c r="Q84" i="17"/>
  <c r="T83" i="17"/>
  <c r="R83" i="17"/>
  <c r="Q83" i="17"/>
  <c r="S83" i="17" s="1"/>
  <c r="T82" i="17"/>
  <c r="R82" i="17"/>
  <c r="Q82" i="17"/>
  <c r="S82" i="17" s="1"/>
  <c r="T81" i="17"/>
  <c r="R81" i="17"/>
  <c r="Q81" i="17"/>
  <c r="S81" i="17" s="1"/>
  <c r="T80" i="17"/>
  <c r="R80" i="17"/>
  <c r="Q80" i="17"/>
  <c r="T79" i="17"/>
  <c r="R79" i="17"/>
  <c r="Q79" i="17"/>
  <c r="S79" i="17" s="1"/>
  <c r="T78" i="17"/>
  <c r="R78" i="17"/>
  <c r="Q78" i="17"/>
  <c r="S78" i="17" s="1"/>
  <c r="T77" i="17"/>
  <c r="R77" i="17"/>
  <c r="Q77" i="17"/>
  <c r="S77" i="17" s="1"/>
  <c r="T76" i="17"/>
  <c r="R76" i="17"/>
  <c r="Q76" i="17"/>
  <c r="T75" i="17"/>
  <c r="R75" i="17"/>
  <c r="Q75" i="17"/>
  <c r="S75" i="17" s="1"/>
  <c r="T74" i="17"/>
  <c r="R74" i="17"/>
  <c r="Q74" i="17"/>
  <c r="S74" i="17" s="1"/>
  <c r="T73" i="17"/>
  <c r="R73" i="17"/>
  <c r="Q73" i="17"/>
  <c r="S73" i="17" s="1"/>
  <c r="T72" i="17"/>
  <c r="R72" i="17"/>
  <c r="Q72" i="17"/>
  <c r="T71" i="17"/>
  <c r="R71" i="17"/>
  <c r="Q71" i="17"/>
  <c r="S71" i="17" s="1"/>
  <c r="T70" i="17"/>
  <c r="R70" i="17"/>
  <c r="Q70" i="17"/>
  <c r="S70" i="17" s="1"/>
  <c r="T69" i="17"/>
  <c r="R69" i="17"/>
  <c r="Q69" i="17"/>
  <c r="S69" i="17" s="1"/>
  <c r="T68" i="17"/>
  <c r="R68" i="17"/>
  <c r="Q68" i="17"/>
  <c r="T67" i="17"/>
  <c r="R67" i="17"/>
  <c r="Q67" i="17"/>
  <c r="S67" i="17" s="1"/>
  <c r="T66" i="17"/>
  <c r="R66" i="17"/>
  <c r="Q66" i="17"/>
  <c r="S66" i="17" s="1"/>
  <c r="T65" i="17"/>
  <c r="R65" i="17"/>
  <c r="Q65" i="17"/>
  <c r="S65" i="17" s="1"/>
  <c r="T64" i="17"/>
  <c r="R64" i="17"/>
  <c r="Q64" i="17"/>
  <c r="S64" i="17" s="1"/>
  <c r="T63" i="17"/>
  <c r="R63" i="17"/>
  <c r="Q63" i="17"/>
  <c r="S63" i="17" s="1"/>
  <c r="T62" i="17"/>
  <c r="R62" i="17"/>
  <c r="Q62" i="17"/>
  <c r="T61" i="17"/>
  <c r="R61" i="17"/>
  <c r="S61" i="17" s="1"/>
  <c r="Q61" i="17"/>
  <c r="T60" i="17"/>
  <c r="R60" i="17"/>
  <c r="Q60" i="17"/>
  <c r="S60" i="17" s="1"/>
  <c r="T59" i="17"/>
  <c r="R59" i="17"/>
  <c r="S59" i="17" s="1"/>
  <c r="Q59" i="17"/>
  <c r="T58" i="17"/>
  <c r="R58" i="17"/>
  <c r="Q58" i="17"/>
  <c r="T57" i="17"/>
  <c r="R57" i="17"/>
  <c r="S57" i="17" s="1"/>
  <c r="Q57" i="17"/>
  <c r="T56" i="17"/>
  <c r="R56" i="17"/>
  <c r="Q56" i="17"/>
  <c r="S56" i="17" s="1"/>
  <c r="T55" i="17"/>
  <c r="R55" i="17"/>
  <c r="Q55" i="17"/>
  <c r="S55" i="17" s="1"/>
  <c r="T54" i="17"/>
  <c r="R54" i="17"/>
  <c r="Q54" i="17"/>
  <c r="T53" i="17"/>
  <c r="R53" i="17"/>
  <c r="Q53" i="17"/>
  <c r="S53" i="17" s="1"/>
  <c r="T52" i="17"/>
  <c r="R52" i="17"/>
  <c r="Q52" i="17"/>
  <c r="S52" i="17" s="1"/>
  <c r="T51" i="17"/>
  <c r="R51" i="17"/>
  <c r="Q51" i="17"/>
  <c r="S51" i="17" s="1"/>
  <c r="T50" i="17"/>
  <c r="R50" i="17"/>
  <c r="Q50" i="17"/>
  <c r="T49" i="17"/>
  <c r="R49" i="17"/>
  <c r="Q49" i="17"/>
  <c r="S49" i="17" s="1"/>
  <c r="T48" i="17"/>
  <c r="R48" i="17"/>
  <c r="Q48" i="17"/>
  <c r="S48" i="17" s="1"/>
  <c r="T47" i="17"/>
  <c r="R47" i="17"/>
  <c r="Q47" i="17"/>
  <c r="S47" i="17" s="1"/>
  <c r="T46" i="17"/>
  <c r="R46" i="17"/>
  <c r="Q46" i="17"/>
  <c r="T45" i="17"/>
  <c r="R45" i="17"/>
  <c r="Q45" i="17"/>
  <c r="S45" i="17" s="1"/>
  <c r="T44" i="17"/>
  <c r="R44" i="17"/>
  <c r="Q44" i="17"/>
  <c r="S44" i="17" s="1"/>
  <c r="T43" i="17"/>
  <c r="R43" i="17"/>
  <c r="Q43" i="17"/>
  <c r="S43" i="17" s="1"/>
  <c r="T42" i="17"/>
  <c r="R42" i="17"/>
  <c r="Q42" i="17"/>
  <c r="T41" i="17"/>
  <c r="R41" i="17"/>
  <c r="Q41" i="17"/>
  <c r="S41" i="17" s="1"/>
  <c r="T40" i="17"/>
  <c r="R40" i="17"/>
  <c r="Q40" i="17"/>
  <c r="S40" i="17" s="1"/>
  <c r="T39" i="17"/>
  <c r="R39" i="17"/>
  <c r="Q39" i="17"/>
  <c r="S39" i="17" s="1"/>
  <c r="T38" i="17"/>
  <c r="R38" i="17"/>
  <c r="Q38" i="17"/>
  <c r="S38" i="17" s="1"/>
  <c r="T37" i="17"/>
  <c r="R37" i="17"/>
  <c r="Q37" i="17"/>
  <c r="S37" i="17" s="1"/>
  <c r="T36" i="17"/>
  <c r="S36" i="17"/>
  <c r="R36" i="17"/>
  <c r="Q36" i="17"/>
  <c r="T35" i="17"/>
  <c r="R35" i="17"/>
  <c r="Q35" i="17"/>
  <c r="S35" i="17" s="1"/>
  <c r="T34" i="17"/>
  <c r="R34" i="17"/>
  <c r="S34" i="17" s="1"/>
  <c r="Q34" i="17"/>
  <c r="T33" i="17"/>
  <c r="R33" i="17"/>
  <c r="Q33" i="17"/>
  <c r="S33" i="17" s="1"/>
  <c r="T32" i="17"/>
  <c r="R32" i="17"/>
  <c r="Q32" i="17"/>
  <c r="S32" i="17" s="1"/>
  <c r="T31" i="17"/>
  <c r="R31" i="17"/>
  <c r="Q31" i="17"/>
  <c r="S31" i="17" s="1"/>
  <c r="T30" i="17"/>
  <c r="R30" i="17"/>
  <c r="Q30" i="17"/>
  <c r="S30" i="17" s="1"/>
  <c r="T29" i="17"/>
  <c r="R29" i="17"/>
  <c r="Q29" i="17"/>
  <c r="S29" i="17" s="1"/>
  <c r="T28" i="17"/>
  <c r="S28" i="17"/>
  <c r="R28" i="17"/>
  <c r="Q28" i="17"/>
  <c r="T27" i="17"/>
  <c r="R27" i="17"/>
  <c r="Q27" i="17"/>
  <c r="S27" i="17" s="1"/>
  <c r="T26" i="17"/>
  <c r="R26" i="17"/>
  <c r="Q26" i="17"/>
  <c r="S26" i="17" s="1"/>
  <c r="T25" i="17"/>
  <c r="R25" i="17"/>
  <c r="Q25" i="17"/>
  <c r="S25" i="17" s="1"/>
  <c r="T24" i="17"/>
  <c r="R24" i="17"/>
  <c r="Q24" i="17"/>
  <c r="S24" i="17" s="1"/>
  <c r="T23" i="17"/>
  <c r="R23" i="17"/>
  <c r="Q23" i="17"/>
  <c r="S23" i="17" s="1"/>
  <c r="T22" i="17"/>
  <c r="R22" i="17"/>
  <c r="Q22" i="17"/>
  <c r="S22" i="17" s="1"/>
  <c r="T21" i="17"/>
  <c r="R21" i="17"/>
  <c r="Q21" i="17"/>
  <c r="S21" i="17" s="1"/>
  <c r="T20" i="17"/>
  <c r="S20" i="17"/>
  <c r="R20" i="17"/>
  <c r="Q20" i="17"/>
  <c r="T19" i="17"/>
  <c r="R19" i="17"/>
  <c r="Q19" i="17"/>
  <c r="S19" i="17" s="1"/>
  <c r="T18" i="17"/>
  <c r="R18" i="17"/>
  <c r="S18" i="17" s="1"/>
  <c r="Q18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T117" i="16"/>
  <c r="R117" i="16"/>
  <c r="Q117" i="16"/>
  <c r="S117" i="16" s="1"/>
  <c r="T116" i="16"/>
  <c r="R116" i="16"/>
  <c r="Q116" i="16"/>
  <c r="S116" i="16" s="1"/>
  <c r="T115" i="16"/>
  <c r="R115" i="16"/>
  <c r="Q115" i="16"/>
  <c r="S115" i="16" s="1"/>
  <c r="T114" i="16"/>
  <c r="R114" i="16"/>
  <c r="Q114" i="16"/>
  <c r="S114" i="16" s="1"/>
  <c r="T113" i="16"/>
  <c r="R113" i="16"/>
  <c r="Q113" i="16"/>
  <c r="S113" i="16" s="1"/>
  <c r="T112" i="16"/>
  <c r="R112" i="16"/>
  <c r="Q112" i="16"/>
  <c r="S112" i="16" s="1"/>
  <c r="T111" i="16"/>
  <c r="R111" i="16"/>
  <c r="Q111" i="16"/>
  <c r="S111" i="16" s="1"/>
  <c r="T110" i="16"/>
  <c r="R110" i="16"/>
  <c r="Q110" i="16"/>
  <c r="S110" i="16" s="1"/>
  <c r="T109" i="16"/>
  <c r="R109" i="16"/>
  <c r="Q109" i="16"/>
  <c r="S109" i="16" s="1"/>
  <c r="T108" i="16"/>
  <c r="R108" i="16"/>
  <c r="Q108" i="16"/>
  <c r="S108" i="16" s="1"/>
  <c r="T107" i="16"/>
  <c r="R107" i="16"/>
  <c r="Q107" i="16"/>
  <c r="S107" i="16" s="1"/>
  <c r="T106" i="16"/>
  <c r="R106" i="16"/>
  <c r="Q106" i="16"/>
  <c r="S106" i="16" s="1"/>
  <c r="T105" i="16"/>
  <c r="R105" i="16"/>
  <c r="Q105" i="16"/>
  <c r="S105" i="16" s="1"/>
  <c r="T104" i="16"/>
  <c r="R104" i="16"/>
  <c r="Q104" i="16"/>
  <c r="S104" i="16" s="1"/>
  <c r="T103" i="16"/>
  <c r="R103" i="16"/>
  <c r="Q103" i="16"/>
  <c r="S103" i="16" s="1"/>
  <c r="T102" i="16"/>
  <c r="R102" i="16"/>
  <c r="Q102" i="16"/>
  <c r="S102" i="16" s="1"/>
  <c r="T101" i="16"/>
  <c r="R101" i="16"/>
  <c r="Q101" i="16"/>
  <c r="S101" i="16" s="1"/>
  <c r="T100" i="16"/>
  <c r="R100" i="16"/>
  <c r="Q100" i="16"/>
  <c r="S100" i="16" s="1"/>
  <c r="T99" i="16"/>
  <c r="R99" i="16"/>
  <c r="Q99" i="16"/>
  <c r="S99" i="16" s="1"/>
  <c r="T98" i="16"/>
  <c r="R98" i="16"/>
  <c r="Q98" i="16"/>
  <c r="S98" i="16" s="1"/>
  <c r="T97" i="16"/>
  <c r="R97" i="16"/>
  <c r="Q97" i="16"/>
  <c r="S97" i="16" s="1"/>
  <c r="T96" i="16"/>
  <c r="R96" i="16"/>
  <c r="Q96" i="16"/>
  <c r="S96" i="16" s="1"/>
  <c r="T95" i="16"/>
  <c r="R95" i="16"/>
  <c r="Q95" i="16"/>
  <c r="S95" i="16" s="1"/>
  <c r="T94" i="16"/>
  <c r="R94" i="16"/>
  <c r="Q94" i="16"/>
  <c r="S94" i="16" s="1"/>
  <c r="T93" i="16"/>
  <c r="R93" i="16"/>
  <c r="Q93" i="16"/>
  <c r="S93" i="16" s="1"/>
  <c r="T92" i="16"/>
  <c r="R92" i="16"/>
  <c r="Q92" i="16"/>
  <c r="S92" i="16" s="1"/>
  <c r="T91" i="16"/>
  <c r="R91" i="16"/>
  <c r="Q91" i="16"/>
  <c r="S91" i="16" s="1"/>
  <c r="T90" i="16"/>
  <c r="R90" i="16"/>
  <c r="Q90" i="16"/>
  <c r="S90" i="16" s="1"/>
  <c r="T89" i="16"/>
  <c r="R89" i="16"/>
  <c r="Q89" i="16"/>
  <c r="S89" i="16" s="1"/>
  <c r="T88" i="16"/>
  <c r="R88" i="16"/>
  <c r="Q88" i="16"/>
  <c r="S88" i="16" s="1"/>
  <c r="T87" i="16"/>
  <c r="R87" i="16"/>
  <c r="Q87" i="16"/>
  <c r="S87" i="16" s="1"/>
  <c r="T86" i="16"/>
  <c r="R86" i="16"/>
  <c r="Q86" i="16"/>
  <c r="S86" i="16" s="1"/>
  <c r="T85" i="16"/>
  <c r="R85" i="16"/>
  <c r="Q85" i="16"/>
  <c r="S85" i="16" s="1"/>
  <c r="T84" i="16"/>
  <c r="R84" i="16"/>
  <c r="Q84" i="16"/>
  <c r="S84" i="16" s="1"/>
  <c r="T83" i="16"/>
  <c r="R83" i="16"/>
  <c r="Q83" i="16"/>
  <c r="S83" i="16" s="1"/>
  <c r="T82" i="16"/>
  <c r="R82" i="16"/>
  <c r="Q82" i="16"/>
  <c r="S82" i="16" s="1"/>
  <c r="T81" i="16"/>
  <c r="R81" i="16"/>
  <c r="Q81" i="16"/>
  <c r="S81" i="16" s="1"/>
  <c r="T80" i="16"/>
  <c r="R80" i="16"/>
  <c r="Q80" i="16"/>
  <c r="S80" i="16" s="1"/>
  <c r="T79" i="16"/>
  <c r="R79" i="16"/>
  <c r="Q79" i="16"/>
  <c r="S79" i="16" s="1"/>
  <c r="T78" i="16"/>
  <c r="R78" i="16"/>
  <c r="Q78" i="16"/>
  <c r="S78" i="16" s="1"/>
  <c r="T77" i="16"/>
  <c r="R77" i="16"/>
  <c r="Q77" i="16"/>
  <c r="S77" i="16" s="1"/>
  <c r="T76" i="16"/>
  <c r="R76" i="16"/>
  <c r="Q76" i="16"/>
  <c r="S76" i="16" s="1"/>
  <c r="T75" i="16"/>
  <c r="R75" i="16"/>
  <c r="Q75" i="16"/>
  <c r="S75" i="16" s="1"/>
  <c r="T74" i="16"/>
  <c r="R74" i="16"/>
  <c r="Q74" i="16"/>
  <c r="S74" i="16" s="1"/>
  <c r="T73" i="16"/>
  <c r="R73" i="16"/>
  <c r="Q73" i="16"/>
  <c r="S73" i="16" s="1"/>
  <c r="T72" i="16"/>
  <c r="R72" i="16"/>
  <c r="Q72" i="16"/>
  <c r="S72" i="16" s="1"/>
  <c r="T71" i="16"/>
  <c r="R71" i="16"/>
  <c r="Q71" i="16"/>
  <c r="S71" i="16" s="1"/>
  <c r="T70" i="16"/>
  <c r="R70" i="16"/>
  <c r="Q70" i="16"/>
  <c r="S70" i="16" s="1"/>
  <c r="T69" i="16"/>
  <c r="R69" i="16"/>
  <c r="Q69" i="16"/>
  <c r="S69" i="16" s="1"/>
  <c r="T68" i="16"/>
  <c r="R68" i="16"/>
  <c r="Q68" i="16"/>
  <c r="S68" i="16" s="1"/>
  <c r="T67" i="16"/>
  <c r="R67" i="16"/>
  <c r="Q67" i="16"/>
  <c r="S67" i="16" s="1"/>
  <c r="T66" i="16"/>
  <c r="R66" i="16"/>
  <c r="Q66" i="16"/>
  <c r="S66" i="16" s="1"/>
  <c r="T65" i="16"/>
  <c r="R65" i="16"/>
  <c r="Q65" i="16"/>
  <c r="S65" i="16" s="1"/>
  <c r="T64" i="16"/>
  <c r="R64" i="16"/>
  <c r="Q64" i="16"/>
  <c r="S64" i="16" s="1"/>
  <c r="T63" i="16"/>
  <c r="R63" i="16"/>
  <c r="Q63" i="16"/>
  <c r="S63" i="16" s="1"/>
  <c r="T62" i="16"/>
  <c r="R62" i="16"/>
  <c r="Q62" i="16"/>
  <c r="S62" i="16" s="1"/>
  <c r="T61" i="16"/>
  <c r="R61" i="16"/>
  <c r="Q61" i="16"/>
  <c r="S61" i="16" s="1"/>
  <c r="T60" i="16"/>
  <c r="R60" i="16"/>
  <c r="Q60" i="16"/>
  <c r="S60" i="16" s="1"/>
  <c r="T59" i="16"/>
  <c r="R59" i="16"/>
  <c r="Q59" i="16"/>
  <c r="S59" i="16" s="1"/>
  <c r="T58" i="16"/>
  <c r="R58" i="16"/>
  <c r="Q58" i="16"/>
  <c r="S58" i="16" s="1"/>
  <c r="T57" i="16"/>
  <c r="R57" i="16"/>
  <c r="Q57" i="16"/>
  <c r="S57" i="16" s="1"/>
  <c r="T56" i="16"/>
  <c r="R56" i="16"/>
  <c r="Q56" i="16"/>
  <c r="S56" i="16" s="1"/>
  <c r="T55" i="16"/>
  <c r="R55" i="16"/>
  <c r="Q55" i="16"/>
  <c r="S55" i="16" s="1"/>
  <c r="T54" i="16"/>
  <c r="R54" i="16"/>
  <c r="Q54" i="16"/>
  <c r="S54" i="16" s="1"/>
  <c r="T53" i="16"/>
  <c r="R53" i="16"/>
  <c r="Q53" i="16"/>
  <c r="S53" i="16" s="1"/>
  <c r="T52" i="16"/>
  <c r="R52" i="16"/>
  <c r="Q52" i="16"/>
  <c r="S52" i="16" s="1"/>
  <c r="T51" i="16"/>
  <c r="R51" i="16"/>
  <c r="Q51" i="16"/>
  <c r="S51" i="16" s="1"/>
  <c r="T50" i="16"/>
  <c r="R50" i="16"/>
  <c r="Q50" i="16"/>
  <c r="S50" i="16" s="1"/>
  <c r="T49" i="16"/>
  <c r="R49" i="16"/>
  <c r="Q49" i="16"/>
  <c r="S49" i="16" s="1"/>
  <c r="T48" i="16"/>
  <c r="R48" i="16"/>
  <c r="Q48" i="16"/>
  <c r="S48" i="16" s="1"/>
  <c r="T47" i="16"/>
  <c r="R47" i="16"/>
  <c r="Q47" i="16"/>
  <c r="S47" i="16" s="1"/>
  <c r="T46" i="16"/>
  <c r="R46" i="16"/>
  <c r="Q46" i="16"/>
  <c r="S46" i="16" s="1"/>
  <c r="T45" i="16"/>
  <c r="R45" i="16"/>
  <c r="Q45" i="16"/>
  <c r="S45" i="16" s="1"/>
  <c r="T44" i="16"/>
  <c r="R44" i="16"/>
  <c r="Q44" i="16"/>
  <c r="S44" i="16" s="1"/>
  <c r="T43" i="16"/>
  <c r="R43" i="16"/>
  <c r="Q43" i="16"/>
  <c r="S43" i="16" s="1"/>
  <c r="T42" i="16"/>
  <c r="R42" i="16"/>
  <c r="Q42" i="16"/>
  <c r="S42" i="16" s="1"/>
  <c r="T41" i="16"/>
  <c r="R41" i="16"/>
  <c r="Q41" i="16"/>
  <c r="S41" i="16" s="1"/>
  <c r="T40" i="16"/>
  <c r="R40" i="16"/>
  <c r="Q40" i="16"/>
  <c r="S40" i="16" s="1"/>
  <c r="T39" i="16"/>
  <c r="R39" i="16"/>
  <c r="Q39" i="16"/>
  <c r="S39" i="16" s="1"/>
  <c r="T38" i="16"/>
  <c r="R38" i="16"/>
  <c r="Q38" i="16"/>
  <c r="S38" i="16" s="1"/>
  <c r="T37" i="16"/>
  <c r="R37" i="16"/>
  <c r="Q37" i="16"/>
  <c r="S37" i="16" s="1"/>
  <c r="T36" i="16"/>
  <c r="R36" i="16"/>
  <c r="Q36" i="16"/>
  <c r="S36" i="16" s="1"/>
  <c r="T35" i="16"/>
  <c r="R35" i="16"/>
  <c r="Q35" i="16"/>
  <c r="S35" i="16" s="1"/>
  <c r="T34" i="16"/>
  <c r="R34" i="16"/>
  <c r="Q34" i="16"/>
  <c r="S34" i="16" s="1"/>
  <c r="T33" i="16"/>
  <c r="R33" i="16"/>
  <c r="Q33" i="16"/>
  <c r="S33" i="16" s="1"/>
  <c r="T32" i="16"/>
  <c r="R32" i="16"/>
  <c r="Q32" i="16"/>
  <c r="S32" i="16" s="1"/>
  <c r="T31" i="16"/>
  <c r="R31" i="16"/>
  <c r="Q31" i="16"/>
  <c r="S31" i="16" s="1"/>
  <c r="T30" i="16"/>
  <c r="R30" i="16"/>
  <c r="Q30" i="16"/>
  <c r="S30" i="16" s="1"/>
  <c r="T29" i="16"/>
  <c r="R29" i="16"/>
  <c r="Q29" i="16"/>
  <c r="S29" i="16" s="1"/>
  <c r="T28" i="16"/>
  <c r="R28" i="16"/>
  <c r="Q28" i="16"/>
  <c r="S28" i="16" s="1"/>
  <c r="T27" i="16"/>
  <c r="R27" i="16"/>
  <c r="Q27" i="16"/>
  <c r="S27" i="16" s="1"/>
  <c r="T26" i="16"/>
  <c r="R26" i="16"/>
  <c r="Q26" i="16"/>
  <c r="S26" i="16" s="1"/>
  <c r="T25" i="16"/>
  <c r="R25" i="16"/>
  <c r="Q25" i="16"/>
  <c r="S25" i="16" s="1"/>
  <c r="T24" i="16"/>
  <c r="R24" i="16"/>
  <c r="Q24" i="16"/>
  <c r="S24" i="16" s="1"/>
  <c r="T23" i="16"/>
  <c r="R23" i="16"/>
  <c r="Q23" i="16"/>
  <c r="S23" i="16" s="1"/>
  <c r="T22" i="16"/>
  <c r="R22" i="16"/>
  <c r="Q22" i="16"/>
  <c r="S22" i="16" s="1"/>
  <c r="T21" i="16"/>
  <c r="R21" i="16"/>
  <c r="Q21" i="16"/>
  <c r="S21" i="16" s="1"/>
  <c r="T20" i="16"/>
  <c r="R20" i="16"/>
  <c r="Q20" i="16"/>
  <c r="S20" i="16" s="1"/>
  <c r="T19" i="16"/>
  <c r="R19" i="16"/>
  <c r="Q19" i="16"/>
  <c r="S19" i="16" s="1"/>
  <c r="T18" i="16"/>
  <c r="R18" i="16"/>
  <c r="Q18" i="16"/>
  <c r="Q17" i="16" s="1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T117" i="15"/>
  <c r="R117" i="15"/>
  <c r="Q117" i="15"/>
  <c r="S117" i="15" s="1"/>
  <c r="T116" i="15"/>
  <c r="R116" i="15"/>
  <c r="Q116" i="15"/>
  <c r="S116" i="15" s="1"/>
  <c r="T115" i="15"/>
  <c r="R115" i="15"/>
  <c r="Q115" i="15"/>
  <c r="S115" i="15" s="1"/>
  <c r="T114" i="15"/>
  <c r="R114" i="15"/>
  <c r="Q114" i="15"/>
  <c r="S114" i="15" s="1"/>
  <c r="T113" i="15"/>
  <c r="R113" i="15"/>
  <c r="Q113" i="15"/>
  <c r="S113" i="15" s="1"/>
  <c r="T112" i="15"/>
  <c r="R112" i="15"/>
  <c r="Q112" i="15"/>
  <c r="S112" i="15" s="1"/>
  <c r="T111" i="15"/>
  <c r="R111" i="15"/>
  <c r="Q111" i="15"/>
  <c r="S111" i="15" s="1"/>
  <c r="T110" i="15"/>
  <c r="R110" i="15"/>
  <c r="Q110" i="15"/>
  <c r="S110" i="15" s="1"/>
  <c r="T109" i="15"/>
  <c r="R109" i="15"/>
  <c r="Q109" i="15"/>
  <c r="S109" i="15" s="1"/>
  <c r="T108" i="15"/>
  <c r="R108" i="15"/>
  <c r="Q108" i="15"/>
  <c r="S108" i="15" s="1"/>
  <c r="T107" i="15"/>
  <c r="R107" i="15"/>
  <c r="Q107" i="15"/>
  <c r="S107" i="15" s="1"/>
  <c r="T106" i="15"/>
  <c r="R106" i="15"/>
  <c r="Q106" i="15"/>
  <c r="S106" i="15" s="1"/>
  <c r="T105" i="15"/>
  <c r="R105" i="15"/>
  <c r="Q105" i="15"/>
  <c r="S105" i="15" s="1"/>
  <c r="T104" i="15"/>
  <c r="R104" i="15"/>
  <c r="Q104" i="15"/>
  <c r="S104" i="15" s="1"/>
  <c r="T103" i="15"/>
  <c r="R103" i="15"/>
  <c r="Q103" i="15"/>
  <c r="S103" i="15" s="1"/>
  <c r="T102" i="15"/>
  <c r="R102" i="15"/>
  <c r="Q102" i="15"/>
  <c r="S102" i="15" s="1"/>
  <c r="T101" i="15"/>
  <c r="R101" i="15"/>
  <c r="Q101" i="15"/>
  <c r="S101" i="15" s="1"/>
  <c r="T100" i="15"/>
  <c r="R100" i="15"/>
  <c r="Q100" i="15"/>
  <c r="S100" i="15" s="1"/>
  <c r="T99" i="15"/>
  <c r="R99" i="15"/>
  <c r="Q99" i="15"/>
  <c r="S99" i="15" s="1"/>
  <c r="T98" i="15"/>
  <c r="R98" i="15"/>
  <c r="Q98" i="15"/>
  <c r="S98" i="15" s="1"/>
  <c r="T97" i="15"/>
  <c r="R97" i="15"/>
  <c r="Q97" i="15"/>
  <c r="S97" i="15" s="1"/>
  <c r="T96" i="15"/>
  <c r="R96" i="15"/>
  <c r="Q96" i="15"/>
  <c r="S96" i="15" s="1"/>
  <c r="T95" i="15"/>
  <c r="R95" i="15"/>
  <c r="Q95" i="15"/>
  <c r="S95" i="15" s="1"/>
  <c r="T94" i="15"/>
  <c r="R94" i="15"/>
  <c r="Q94" i="15"/>
  <c r="S94" i="15" s="1"/>
  <c r="T93" i="15"/>
  <c r="R93" i="15"/>
  <c r="Q93" i="15"/>
  <c r="S93" i="15" s="1"/>
  <c r="T92" i="15"/>
  <c r="R92" i="15"/>
  <c r="Q92" i="15"/>
  <c r="S92" i="15" s="1"/>
  <c r="T91" i="15"/>
  <c r="R91" i="15"/>
  <c r="Q91" i="15"/>
  <c r="S91" i="15" s="1"/>
  <c r="T90" i="15"/>
  <c r="R90" i="15"/>
  <c r="Q90" i="15"/>
  <c r="S90" i="15" s="1"/>
  <c r="T89" i="15"/>
  <c r="R89" i="15"/>
  <c r="Q89" i="15"/>
  <c r="S89" i="15" s="1"/>
  <c r="T88" i="15"/>
  <c r="R88" i="15"/>
  <c r="Q88" i="15"/>
  <c r="S88" i="15" s="1"/>
  <c r="T87" i="15"/>
  <c r="R87" i="15"/>
  <c r="Q87" i="15"/>
  <c r="S87" i="15" s="1"/>
  <c r="T86" i="15"/>
  <c r="R86" i="15"/>
  <c r="Q86" i="15"/>
  <c r="S86" i="15" s="1"/>
  <c r="T85" i="15"/>
  <c r="R85" i="15"/>
  <c r="Q85" i="15"/>
  <c r="S85" i="15" s="1"/>
  <c r="T84" i="15"/>
  <c r="R84" i="15"/>
  <c r="Q84" i="15"/>
  <c r="S84" i="15" s="1"/>
  <c r="T83" i="15"/>
  <c r="R83" i="15"/>
  <c r="Q83" i="15"/>
  <c r="S83" i="15" s="1"/>
  <c r="T82" i="15"/>
  <c r="R82" i="15"/>
  <c r="Q82" i="15"/>
  <c r="S82" i="15" s="1"/>
  <c r="T81" i="15"/>
  <c r="R81" i="15"/>
  <c r="Q81" i="15"/>
  <c r="S81" i="15" s="1"/>
  <c r="T80" i="15"/>
  <c r="R80" i="15"/>
  <c r="Q80" i="15"/>
  <c r="S80" i="15" s="1"/>
  <c r="T79" i="15"/>
  <c r="R79" i="15"/>
  <c r="Q79" i="15"/>
  <c r="S79" i="15" s="1"/>
  <c r="T78" i="15"/>
  <c r="R78" i="15"/>
  <c r="Q78" i="15"/>
  <c r="S78" i="15" s="1"/>
  <c r="T77" i="15"/>
  <c r="R77" i="15"/>
  <c r="Q77" i="15"/>
  <c r="S77" i="15" s="1"/>
  <c r="T76" i="15"/>
  <c r="R76" i="15"/>
  <c r="Q76" i="15"/>
  <c r="S76" i="15" s="1"/>
  <c r="T75" i="15"/>
  <c r="R75" i="15"/>
  <c r="Q75" i="15"/>
  <c r="S75" i="15" s="1"/>
  <c r="T74" i="15"/>
  <c r="R74" i="15"/>
  <c r="Q74" i="15"/>
  <c r="S74" i="15" s="1"/>
  <c r="T73" i="15"/>
  <c r="R73" i="15"/>
  <c r="Q73" i="15"/>
  <c r="S73" i="15" s="1"/>
  <c r="T72" i="15"/>
  <c r="R72" i="15"/>
  <c r="Q72" i="15"/>
  <c r="S72" i="15" s="1"/>
  <c r="T71" i="15"/>
  <c r="R71" i="15"/>
  <c r="Q71" i="15"/>
  <c r="S71" i="15" s="1"/>
  <c r="T70" i="15"/>
  <c r="R70" i="15"/>
  <c r="Q70" i="15"/>
  <c r="S70" i="15" s="1"/>
  <c r="T69" i="15"/>
  <c r="R69" i="15"/>
  <c r="Q69" i="15"/>
  <c r="S69" i="15" s="1"/>
  <c r="T68" i="15"/>
  <c r="R68" i="15"/>
  <c r="Q68" i="15"/>
  <c r="S68" i="15" s="1"/>
  <c r="T67" i="15"/>
  <c r="R67" i="15"/>
  <c r="Q67" i="15"/>
  <c r="S67" i="15" s="1"/>
  <c r="T66" i="15"/>
  <c r="R66" i="15"/>
  <c r="Q66" i="15"/>
  <c r="S66" i="15" s="1"/>
  <c r="T65" i="15"/>
  <c r="R65" i="15"/>
  <c r="Q65" i="15"/>
  <c r="S65" i="15" s="1"/>
  <c r="T64" i="15"/>
  <c r="R64" i="15"/>
  <c r="Q64" i="15"/>
  <c r="S64" i="15" s="1"/>
  <c r="T63" i="15"/>
  <c r="R63" i="15"/>
  <c r="Q63" i="15"/>
  <c r="S63" i="15" s="1"/>
  <c r="T62" i="15"/>
  <c r="R62" i="15"/>
  <c r="Q62" i="15"/>
  <c r="S62" i="15" s="1"/>
  <c r="T61" i="15"/>
  <c r="R61" i="15"/>
  <c r="Q61" i="15"/>
  <c r="S61" i="15" s="1"/>
  <c r="T60" i="15"/>
  <c r="R60" i="15"/>
  <c r="Q60" i="15"/>
  <c r="S60" i="15" s="1"/>
  <c r="T59" i="15"/>
  <c r="R59" i="15"/>
  <c r="Q59" i="15"/>
  <c r="S59" i="15" s="1"/>
  <c r="T58" i="15"/>
  <c r="R58" i="15"/>
  <c r="Q58" i="15"/>
  <c r="S58" i="15" s="1"/>
  <c r="T57" i="15"/>
  <c r="R57" i="15"/>
  <c r="Q57" i="15"/>
  <c r="S57" i="15" s="1"/>
  <c r="T56" i="15"/>
  <c r="R56" i="15"/>
  <c r="Q56" i="15"/>
  <c r="S56" i="15" s="1"/>
  <c r="T55" i="15"/>
  <c r="R55" i="15"/>
  <c r="Q55" i="15"/>
  <c r="S55" i="15" s="1"/>
  <c r="T54" i="15"/>
  <c r="R54" i="15"/>
  <c r="Q54" i="15"/>
  <c r="S54" i="15" s="1"/>
  <c r="T53" i="15"/>
  <c r="R53" i="15"/>
  <c r="Q53" i="15"/>
  <c r="S53" i="15" s="1"/>
  <c r="T52" i="15"/>
  <c r="R52" i="15"/>
  <c r="Q52" i="15"/>
  <c r="S52" i="15" s="1"/>
  <c r="T51" i="15"/>
  <c r="R51" i="15"/>
  <c r="Q51" i="15"/>
  <c r="S51" i="15" s="1"/>
  <c r="T50" i="15"/>
  <c r="R50" i="15"/>
  <c r="Q50" i="15"/>
  <c r="S50" i="15" s="1"/>
  <c r="T49" i="15"/>
  <c r="R49" i="15"/>
  <c r="Q49" i="15"/>
  <c r="S49" i="15" s="1"/>
  <c r="T48" i="15"/>
  <c r="R48" i="15"/>
  <c r="Q48" i="15"/>
  <c r="S48" i="15" s="1"/>
  <c r="T47" i="15"/>
  <c r="R47" i="15"/>
  <c r="Q47" i="15"/>
  <c r="S47" i="15" s="1"/>
  <c r="T46" i="15"/>
  <c r="R46" i="15"/>
  <c r="Q46" i="15"/>
  <c r="S46" i="15" s="1"/>
  <c r="T45" i="15"/>
  <c r="R45" i="15"/>
  <c r="Q45" i="15"/>
  <c r="S45" i="15" s="1"/>
  <c r="T44" i="15"/>
  <c r="R44" i="15"/>
  <c r="Q44" i="15"/>
  <c r="S44" i="15" s="1"/>
  <c r="T43" i="15"/>
  <c r="R43" i="15"/>
  <c r="Q43" i="15"/>
  <c r="S43" i="15" s="1"/>
  <c r="T42" i="15"/>
  <c r="R42" i="15"/>
  <c r="Q42" i="15"/>
  <c r="S42" i="15" s="1"/>
  <c r="T41" i="15"/>
  <c r="R41" i="15"/>
  <c r="Q41" i="15"/>
  <c r="S41" i="15" s="1"/>
  <c r="T40" i="15"/>
  <c r="R40" i="15"/>
  <c r="Q40" i="15"/>
  <c r="S40" i="15" s="1"/>
  <c r="T39" i="15"/>
  <c r="R39" i="15"/>
  <c r="Q39" i="15"/>
  <c r="S39" i="15" s="1"/>
  <c r="T38" i="15"/>
  <c r="R38" i="15"/>
  <c r="Q38" i="15"/>
  <c r="S38" i="15" s="1"/>
  <c r="T37" i="15"/>
  <c r="R37" i="15"/>
  <c r="Q37" i="15"/>
  <c r="S37" i="15" s="1"/>
  <c r="T36" i="15"/>
  <c r="R36" i="15"/>
  <c r="Q36" i="15"/>
  <c r="S36" i="15" s="1"/>
  <c r="T35" i="15"/>
  <c r="R35" i="15"/>
  <c r="Q35" i="15"/>
  <c r="S35" i="15" s="1"/>
  <c r="T34" i="15"/>
  <c r="R34" i="15"/>
  <c r="Q34" i="15"/>
  <c r="S34" i="15" s="1"/>
  <c r="T33" i="15"/>
  <c r="R33" i="15"/>
  <c r="Q33" i="15"/>
  <c r="S33" i="15" s="1"/>
  <c r="T32" i="15"/>
  <c r="R32" i="15"/>
  <c r="Q32" i="15"/>
  <c r="S32" i="15" s="1"/>
  <c r="T31" i="15"/>
  <c r="R31" i="15"/>
  <c r="Q31" i="15"/>
  <c r="S31" i="15" s="1"/>
  <c r="T30" i="15"/>
  <c r="R30" i="15"/>
  <c r="Q30" i="15"/>
  <c r="S30" i="15" s="1"/>
  <c r="T29" i="15"/>
  <c r="R29" i="15"/>
  <c r="Q29" i="15"/>
  <c r="S29" i="15" s="1"/>
  <c r="T28" i="15"/>
  <c r="R28" i="15"/>
  <c r="Q28" i="15"/>
  <c r="S28" i="15" s="1"/>
  <c r="T27" i="15"/>
  <c r="R27" i="15"/>
  <c r="Q27" i="15"/>
  <c r="S27" i="15" s="1"/>
  <c r="T26" i="15"/>
  <c r="R26" i="15"/>
  <c r="Q26" i="15"/>
  <c r="S26" i="15" s="1"/>
  <c r="T25" i="15"/>
  <c r="R25" i="15"/>
  <c r="Q25" i="15"/>
  <c r="S25" i="15" s="1"/>
  <c r="T24" i="15"/>
  <c r="R24" i="15"/>
  <c r="Q24" i="15"/>
  <c r="S24" i="15" s="1"/>
  <c r="T23" i="15"/>
  <c r="R23" i="15"/>
  <c r="Q23" i="15"/>
  <c r="S23" i="15" s="1"/>
  <c r="T22" i="15"/>
  <c r="R22" i="15"/>
  <c r="Q22" i="15"/>
  <c r="S22" i="15" s="1"/>
  <c r="T21" i="15"/>
  <c r="R21" i="15"/>
  <c r="Q21" i="15"/>
  <c r="S21" i="15" s="1"/>
  <c r="T20" i="15"/>
  <c r="R20" i="15"/>
  <c r="Q20" i="15"/>
  <c r="S20" i="15" s="1"/>
  <c r="T19" i="15"/>
  <c r="R19" i="15"/>
  <c r="Q19" i="15"/>
  <c r="S19" i="15" s="1"/>
  <c r="T18" i="15"/>
  <c r="R18" i="15"/>
  <c r="Q18" i="15"/>
  <c r="Q17" i="15" s="1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T117" i="14"/>
  <c r="R117" i="14"/>
  <c r="Q117" i="14"/>
  <c r="S117" i="14" s="1"/>
  <c r="T116" i="14"/>
  <c r="R116" i="14"/>
  <c r="Q116" i="14"/>
  <c r="S116" i="14" s="1"/>
  <c r="T115" i="14"/>
  <c r="R115" i="14"/>
  <c r="Q115" i="14"/>
  <c r="S115" i="14" s="1"/>
  <c r="T114" i="14"/>
  <c r="R114" i="14"/>
  <c r="Q114" i="14"/>
  <c r="S114" i="14" s="1"/>
  <c r="T113" i="14"/>
  <c r="R113" i="14"/>
  <c r="Q113" i="14"/>
  <c r="S113" i="14" s="1"/>
  <c r="T112" i="14"/>
  <c r="R112" i="14"/>
  <c r="Q112" i="14"/>
  <c r="S112" i="14" s="1"/>
  <c r="T111" i="14"/>
  <c r="R111" i="14"/>
  <c r="Q111" i="14"/>
  <c r="S111" i="14" s="1"/>
  <c r="T110" i="14"/>
  <c r="R110" i="14"/>
  <c r="Q110" i="14"/>
  <c r="S110" i="14" s="1"/>
  <c r="T109" i="14"/>
  <c r="R109" i="14"/>
  <c r="Q109" i="14"/>
  <c r="S109" i="14" s="1"/>
  <c r="T108" i="14"/>
  <c r="R108" i="14"/>
  <c r="Q108" i="14"/>
  <c r="S108" i="14" s="1"/>
  <c r="T107" i="14"/>
  <c r="R107" i="14"/>
  <c r="Q107" i="14"/>
  <c r="S107" i="14" s="1"/>
  <c r="T106" i="14"/>
  <c r="R106" i="14"/>
  <c r="Q106" i="14"/>
  <c r="S106" i="14" s="1"/>
  <c r="T105" i="14"/>
  <c r="R105" i="14"/>
  <c r="Q105" i="14"/>
  <c r="S105" i="14" s="1"/>
  <c r="T104" i="14"/>
  <c r="R104" i="14"/>
  <c r="Q104" i="14"/>
  <c r="S104" i="14" s="1"/>
  <c r="T103" i="14"/>
  <c r="R103" i="14"/>
  <c r="Q103" i="14"/>
  <c r="S103" i="14" s="1"/>
  <c r="T102" i="14"/>
  <c r="R102" i="14"/>
  <c r="Q102" i="14"/>
  <c r="S102" i="14" s="1"/>
  <c r="T101" i="14"/>
  <c r="R101" i="14"/>
  <c r="Q101" i="14"/>
  <c r="S101" i="14" s="1"/>
  <c r="T100" i="14"/>
  <c r="R100" i="14"/>
  <c r="Q100" i="14"/>
  <c r="S100" i="14" s="1"/>
  <c r="T99" i="14"/>
  <c r="R99" i="14"/>
  <c r="Q99" i="14"/>
  <c r="S99" i="14" s="1"/>
  <c r="T98" i="14"/>
  <c r="R98" i="14"/>
  <c r="Q98" i="14"/>
  <c r="S98" i="14" s="1"/>
  <c r="T97" i="14"/>
  <c r="R97" i="14"/>
  <c r="Q97" i="14"/>
  <c r="S97" i="14" s="1"/>
  <c r="T96" i="14"/>
  <c r="R96" i="14"/>
  <c r="Q96" i="14"/>
  <c r="S96" i="14" s="1"/>
  <c r="T95" i="14"/>
  <c r="R95" i="14"/>
  <c r="Q95" i="14"/>
  <c r="S95" i="14" s="1"/>
  <c r="T94" i="14"/>
  <c r="R94" i="14"/>
  <c r="Q94" i="14"/>
  <c r="S94" i="14" s="1"/>
  <c r="T93" i="14"/>
  <c r="R93" i="14"/>
  <c r="Q93" i="14"/>
  <c r="S93" i="14" s="1"/>
  <c r="T92" i="14"/>
  <c r="R92" i="14"/>
  <c r="Q92" i="14"/>
  <c r="S92" i="14" s="1"/>
  <c r="T91" i="14"/>
  <c r="R91" i="14"/>
  <c r="Q91" i="14"/>
  <c r="S91" i="14" s="1"/>
  <c r="T90" i="14"/>
  <c r="R90" i="14"/>
  <c r="Q90" i="14"/>
  <c r="S90" i="14" s="1"/>
  <c r="T89" i="14"/>
  <c r="R89" i="14"/>
  <c r="Q89" i="14"/>
  <c r="S89" i="14" s="1"/>
  <c r="T88" i="14"/>
  <c r="R88" i="14"/>
  <c r="Q88" i="14"/>
  <c r="S88" i="14" s="1"/>
  <c r="T87" i="14"/>
  <c r="R87" i="14"/>
  <c r="Q87" i="14"/>
  <c r="S87" i="14" s="1"/>
  <c r="T86" i="14"/>
  <c r="R86" i="14"/>
  <c r="Q86" i="14"/>
  <c r="S86" i="14" s="1"/>
  <c r="T85" i="14"/>
  <c r="R85" i="14"/>
  <c r="Q85" i="14"/>
  <c r="S85" i="14" s="1"/>
  <c r="T84" i="14"/>
  <c r="R84" i="14"/>
  <c r="Q84" i="14"/>
  <c r="S84" i="14" s="1"/>
  <c r="T83" i="14"/>
  <c r="R83" i="14"/>
  <c r="Q83" i="14"/>
  <c r="S83" i="14" s="1"/>
  <c r="T82" i="14"/>
  <c r="R82" i="14"/>
  <c r="Q82" i="14"/>
  <c r="S82" i="14" s="1"/>
  <c r="T81" i="14"/>
  <c r="R81" i="14"/>
  <c r="Q81" i="14"/>
  <c r="S81" i="14" s="1"/>
  <c r="T80" i="14"/>
  <c r="R80" i="14"/>
  <c r="Q80" i="14"/>
  <c r="S80" i="14" s="1"/>
  <c r="T79" i="14"/>
  <c r="R79" i="14"/>
  <c r="Q79" i="14"/>
  <c r="S79" i="14" s="1"/>
  <c r="T78" i="14"/>
  <c r="R78" i="14"/>
  <c r="Q78" i="14"/>
  <c r="S78" i="14" s="1"/>
  <c r="T77" i="14"/>
  <c r="R77" i="14"/>
  <c r="Q77" i="14"/>
  <c r="S77" i="14" s="1"/>
  <c r="T76" i="14"/>
  <c r="R76" i="14"/>
  <c r="Q76" i="14"/>
  <c r="S76" i="14" s="1"/>
  <c r="T75" i="14"/>
  <c r="R75" i="14"/>
  <c r="Q75" i="14"/>
  <c r="S75" i="14" s="1"/>
  <c r="T74" i="14"/>
  <c r="R74" i="14"/>
  <c r="Q74" i="14"/>
  <c r="S74" i="14" s="1"/>
  <c r="T73" i="14"/>
  <c r="R73" i="14"/>
  <c r="Q73" i="14"/>
  <c r="S73" i="14" s="1"/>
  <c r="T72" i="14"/>
  <c r="R72" i="14"/>
  <c r="Q72" i="14"/>
  <c r="S72" i="14" s="1"/>
  <c r="T71" i="14"/>
  <c r="R71" i="14"/>
  <c r="Q71" i="14"/>
  <c r="S71" i="14" s="1"/>
  <c r="T70" i="14"/>
  <c r="R70" i="14"/>
  <c r="Q70" i="14"/>
  <c r="S70" i="14" s="1"/>
  <c r="T69" i="14"/>
  <c r="R69" i="14"/>
  <c r="Q69" i="14"/>
  <c r="S69" i="14" s="1"/>
  <c r="T68" i="14"/>
  <c r="R68" i="14"/>
  <c r="Q68" i="14"/>
  <c r="S68" i="14" s="1"/>
  <c r="T67" i="14"/>
  <c r="R67" i="14"/>
  <c r="Q67" i="14"/>
  <c r="S67" i="14" s="1"/>
  <c r="T66" i="14"/>
  <c r="R66" i="14"/>
  <c r="Q66" i="14"/>
  <c r="S66" i="14" s="1"/>
  <c r="T65" i="14"/>
  <c r="R65" i="14"/>
  <c r="Q65" i="14"/>
  <c r="S65" i="14" s="1"/>
  <c r="T64" i="14"/>
  <c r="R64" i="14"/>
  <c r="Q64" i="14"/>
  <c r="S64" i="14" s="1"/>
  <c r="T63" i="14"/>
  <c r="R63" i="14"/>
  <c r="Q63" i="14"/>
  <c r="S63" i="14" s="1"/>
  <c r="T62" i="14"/>
  <c r="R62" i="14"/>
  <c r="Q62" i="14"/>
  <c r="S62" i="14" s="1"/>
  <c r="T61" i="14"/>
  <c r="R61" i="14"/>
  <c r="Q61" i="14"/>
  <c r="S61" i="14" s="1"/>
  <c r="T60" i="14"/>
  <c r="R60" i="14"/>
  <c r="Q60" i="14"/>
  <c r="S60" i="14" s="1"/>
  <c r="T59" i="14"/>
  <c r="R59" i="14"/>
  <c r="Q59" i="14"/>
  <c r="S59" i="14" s="1"/>
  <c r="T58" i="14"/>
  <c r="R58" i="14"/>
  <c r="Q58" i="14"/>
  <c r="S58" i="14" s="1"/>
  <c r="T57" i="14"/>
  <c r="R57" i="14"/>
  <c r="Q57" i="14"/>
  <c r="S57" i="14" s="1"/>
  <c r="T56" i="14"/>
  <c r="R56" i="14"/>
  <c r="Q56" i="14"/>
  <c r="S56" i="14" s="1"/>
  <c r="T55" i="14"/>
  <c r="R55" i="14"/>
  <c r="Q55" i="14"/>
  <c r="S55" i="14" s="1"/>
  <c r="T54" i="14"/>
  <c r="R54" i="14"/>
  <c r="Q54" i="14"/>
  <c r="S54" i="14" s="1"/>
  <c r="T53" i="14"/>
  <c r="R53" i="14"/>
  <c r="Q53" i="14"/>
  <c r="S53" i="14" s="1"/>
  <c r="T52" i="14"/>
  <c r="R52" i="14"/>
  <c r="Q52" i="14"/>
  <c r="S52" i="14" s="1"/>
  <c r="T51" i="14"/>
  <c r="R51" i="14"/>
  <c r="Q51" i="14"/>
  <c r="S51" i="14" s="1"/>
  <c r="T50" i="14"/>
  <c r="R50" i="14"/>
  <c r="Q50" i="14"/>
  <c r="S50" i="14" s="1"/>
  <c r="T49" i="14"/>
  <c r="R49" i="14"/>
  <c r="Q49" i="14"/>
  <c r="S49" i="14" s="1"/>
  <c r="T48" i="14"/>
  <c r="R48" i="14"/>
  <c r="Q48" i="14"/>
  <c r="S48" i="14" s="1"/>
  <c r="T47" i="14"/>
  <c r="R47" i="14"/>
  <c r="Q47" i="14"/>
  <c r="S47" i="14" s="1"/>
  <c r="T46" i="14"/>
  <c r="R46" i="14"/>
  <c r="Q46" i="14"/>
  <c r="S46" i="14" s="1"/>
  <c r="T45" i="14"/>
  <c r="R45" i="14"/>
  <c r="Q45" i="14"/>
  <c r="S45" i="14" s="1"/>
  <c r="T44" i="14"/>
  <c r="R44" i="14"/>
  <c r="Q44" i="14"/>
  <c r="S44" i="14" s="1"/>
  <c r="T43" i="14"/>
  <c r="R43" i="14"/>
  <c r="Q43" i="14"/>
  <c r="S43" i="14" s="1"/>
  <c r="T42" i="14"/>
  <c r="R42" i="14"/>
  <c r="Q42" i="14"/>
  <c r="S42" i="14" s="1"/>
  <c r="T41" i="14"/>
  <c r="R41" i="14"/>
  <c r="Q41" i="14"/>
  <c r="S41" i="14" s="1"/>
  <c r="T40" i="14"/>
  <c r="R40" i="14"/>
  <c r="Q40" i="14"/>
  <c r="S40" i="14" s="1"/>
  <c r="T39" i="14"/>
  <c r="R39" i="14"/>
  <c r="Q39" i="14"/>
  <c r="S39" i="14" s="1"/>
  <c r="T38" i="14"/>
  <c r="R38" i="14"/>
  <c r="Q38" i="14"/>
  <c r="S38" i="14" s="1"/>
  <c r="T37" i="14"/>
  <c r="R37" i="14"/>
  <c r="Q37" i="14"/>
  <c r="S37" i="14" s="1"/>
  <c r="T36" i="14"/>
  <c r="R36" i="14"/>
  <c r="Q36" i="14"/>
  <c r="S36" i="14" s="1"/>
  <c r="T35" i="14"/>
  <c r="R35" i="14"/>
  <c r="Q35" i="14"/>
  <c r="S35" i="14" s="1"/>
  <c r="T34" i="14"/>
  <c r="R34" i="14"/>
  <c r="Q34" i="14"/>
  <c r="S34" i="14" s="1"/>
  <c r="T33" i="14"/>
  <c r="R33" i="14"/>
  <c r="Q33" i="14"/>
  <c r="S33" i="14" s="1"/>
  <c r="T32" i="14"/>
  <c r="R32" i="14"/>
  <c r="Q32" i="14"/>
  <c r="S32" i="14" s="1"/>
  <c r="T31" i="14"/>
  <c r="R31" i="14"/>
  <c r="Q31" i="14"/>
  <c r="S31" i="14" s="1"/>
  <c r="T30" i="14"/>
  <c r="R30" i="14"/>
  <c r="Q30" i="14"/>
  <c r="S30" i="14" s="1"/>
  <c r="T29" i="14"/>
  <c r="R29" i="14"/>
  <c r="Q29" i="14"/>
  <c r="S29" i="14" s="1"/>
  <c r="T28" i="14"/>
  <c r="R28" i="14"/>
  <c r="Q28" i="14"/>
  <c r="S28" i="14" s="1"/>
  <c r="T27" i="14"/>
  <c r="R27" i="14"/>
  <c r="Q27" i="14"/>
  <c r="S27" i="14" s="1"/>
  <c r="T26" i="14"/>
  <c r="R26" i="14"/>
  <c r="Q26" i="14"/>
  <c r="S26" i="14" s="1"/>
  <c r="T25" i="14"/>
  <c r="R25" i="14"/>
  <c r="Q25" i="14"/>
  <c r="S25" i="14" s="1"/>
  <c r="T24" i="14"/>
  <c r="R24" i="14"/>
  <c r="Q24" i="14"/>
  <c r="S24" i="14" s="1"/>
  <c r="T23" i="14"/>
  <c r="R23" i="14"/>
  <c r="Q23" i="14"/>
  <c r="S23" i="14" s="1"/>
  <c r="T22" i="14"/>
  <c r="R22" i="14"/>
  <c r="Q22" i="14"/>
  <c r="S22" i="14" s="1"/>
  <c r="T21" i="14"/>
  <c r="R21" i="14"/>
  <c r="Q21" i="14"/>
  <c r="S21" i="14" s="1"/>
  <c r="T20" i="14"/>
  <c r="R20" i="14"/>
  <c r="Q20" i="14"/>
  <c r="S20" i="14" s="1"/>
  <c r="T19" i="14"/>
  <c r="R19" i="14"/>
  <c r="Q19" i="14"/>
  <c r="S19" i="14" s="1"/>
  <c r="T18" i="14"/>
  <c r="R18" i="14"/>
  <c r="Q18" i="14"/>
  <c r="Q17" i="14" s="1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T117" i="13"/>
  <c r="R117" i="13"/>
  <c r="Q117" i="13"/>
  <c r="S117" i="13" s="1"/>
  <c r="T116" i="13"/>
  <c r="R116" i="13"/>
  <c r="Q116" i="13"/>
  <c r="S116" i="13" s="1"/>
  <c r="T115" i="13"/>
  <c r="R115" i="13"/>
  <c r="Q115" i="13"/>
  <c r="S115" i="13" s="1"/>
  <c r="T114" i="13"/>
  <c r="R114" i="13"/>
  <c r="Q114" i="13"/>
  <c r="S114" i="13" s="1"/>
  <c r="T113" i="13"/>
  <c r="R113" i="13"/>
  <c r="Q113" i="13"/>
  <c r="S113" i="13" s="1"/>
  <c r="T112" i="13"/>
  <c r="R112" i="13"/>
  <c r="Q112" i="13"/>
  <c r="S112" i="13" s="1"/>
  <c r="T111" i="13"/>
  <c r="R111" i="13"/>
  <c r="Q111" i="13"/>
  <c r="S111" i="13" s="1"/>
  <c r="T110" i="13"/>
  <c r="R110" i="13"/>
  <c r="Q110" i="13"/>
  <c r="S110" i="13" s="1"/>
  <c r="T109" i="13"/>
  <c r="R109" i="13"/>
  <c r="Q109" i="13"/>
  <c r="S109" i="13" s="1"/>
  <c r="T108" i="13"/>
  <c r="R108" i="13"/>
  <c r="Q108" i="13"/>
  <c r="S108" i="13" s="1"/>
  <c r="T107" i="13"/>
  <c r="R107" i="13"/>
  <c r="Q107" i="13"/>
  <c r="S107" i="13" s="1"/>
  <c r="T106" i="13"/>
  <c r="R106" i="13"/>
  <c r="Q106" i="13"/>
  <c r="S106" i="13" s="1"/>
  <c r="T105" i="13"/>
  <c r="R105" i="13"/>
  <c r="Q105" i="13"/>
  <c r="S105" i="13" s="1"/>
  <c r="T104" i="13"/>
  <c r="R104" i="13"/>
  <c r="Q104" i="13"/>
  <c r="S104" i="13" s="1"/>
  <c r="T103" i="13"/>
  <c r="R103" i="13"/>
  <c r="Q103" i="13"/>
  <c r="S103" i="13" s="1"/>
  <c r="T102" i="13"/>
  <c r="R102" i="13"/>
  <c r="Q102" i="13"/>
  <c r="S102" i="13" s="1"/>
  <c r="T101" i="13"/>
  <c r="R101" i="13"/>
  <c r="Q101" i="13"/>
  <c r="S101" i="13" s="1"/>
  <c r="T100" i="13"/>
  <c r="R100" i="13"/>
  <c r="Q100" i="13"/>
  <c r="S100" i="13" s="1"/>
  <c r="T99" i="13"/>
  <c r="R99" i="13"/>
  <c r="Q99" i="13"/>
  <c r="S99" i="13" s="1"/>
  <c r="T98" i="13"/>
  <c r="R98" i="13"/>
  <c r="Q98" i="13"/>
  <c r="S98" i="13" s="1"/>
  <c r="T97" i="13"/>
  <c r="R97" i="13"/>
  <c r="Q97" i="13"/>
  <c r="S97" i="13" s="1"/>
  <c r="T96" i="13"/>
  <c r="R96" i="13"/>
  <c r="Q96" i="13"/>
  <c r="S96" i="13" s="1"/>
  <c r="T95" i="13"/>
  <c r="R95" i="13"/>
  <c r="Q95" i="13"/>
  <c r="S95" i="13" s="1"/>
  <c r="T94" i="13"/>
  <c r="R94" i="13"/>
  <c r="Q94" i="13"/>
  <c r="S94" i="13" s="1"/>
  <c r="T93" i="13"/>
  <c r="R93" i="13"/>
  <c r="Q93" i="13"/>
  <c r="S93" i="13" s="1"/>
  <c r="T92" i="13"/>
  <c r="R92" i="13"/>
  <c r="Q92" i="13"/>
  <c r="S92" i="13" s="1"/>
  <c r="T91" i="13"/>
  <c r="R91" i="13"/>
  <c r="Q91" i="13"/>
  <c r="S91" i="13" s="1"/>
  <c r="T90" i="13"/>
  <c r="R90" i="13"/>
  <c r="Q90" i="13"/>
  <c r="S90" i="13" s="1"/>
  <c r="T89" i="13"/>
  <c r="R89" i="13"/>
  <c r="Q89" i="13"/>
  <c r="S89" i="13" s="1"/>
  <c r="T88" i="13"/>
  <c r="R88" i="13"/>
  <c r="Q88" i="13"/>
  <c r="S88" i="13" s="1"/>
  <c r="T87" i="13"/>
  <c r="R87" i="13"/>
  <c r="Q87" i="13"/>
  <c r="S87" i="13" s="1"/>
  <c r="T86" i="13"/>
  <c r="R86" i="13"/>
  <c r="Q86" i="13"/>
  <c r="S86" i="13" s="1"/>
  <c r="T85" i="13"/>
  <c r="R85" i="13"/>
  <c r="Q85" i="13"/>
  <c r="S85" i="13" s="1"/>
  <c r="T84" i="13"/>
  <c r="R84" i="13"/>
  <c r="Q84" i="13"/>
  <c r="S84" i="13" s="1"/>
  <c r="T83" i="13"/>
  <c r="R83" i="13"/>
  <c r="Q83" i="13"/>
  <c r="S83" i="13" s="1"/>
  <c r="T82" i="13"/>
  <c r="R82" i="13"/>
  <c r="Q82" i="13"/>
  <c r="S82" i="13" s="1"/>
  <c r="T81" i="13"/>
  <c r="R81" i="13"/>
  <c r="Q81" i="13"/>
  <c r="S81" i="13" s="1"/>
  <c r="T80" i="13"/>
  <c r="R80" i="13"/>
  <c r="Q80" i="13"/>
  <c r="S80" i="13" s="1"/>
  <c r="T79" i="13"/>
  <c r="R79" i="13"/>
  <c r="Q79" i="13"/>
  <c r="S79" i="13" s="1"/>
  <c r="T78" i="13"/>
  <c r="R78" i="13"/>
  <c r="Q78" i="13"/>
  <c r="S78" i="13" s="1"/>
  <c r="T77" i="13"/>
  <c r="R77" i="13"/>
  <c r="Q77" i="13"/>
  <c r="S77" i="13" s="1"/>
  <c r="T76" i="13"/>
  <c r="R76" i="13"/>
  <c r="Q76" i="13"/>
  <c r="S76" i="13" s="1"/>
  <c r="T75" i="13"/>
  <c r="R75" i="13"/>
  <c r="Q75" i="13"/>
  <c r="S75" i="13" s="1"/>
  <c r="T74" i="13"/>
  <c r="R74" i="13"/>
  <c r="Q74" i="13"/>
  <c r="S74" i="13" s="1"/>
  <c r="T73" i="13"/>
  <c r="R73" i="13"/>
  <c r="Q73" i="13"/>
  <c r="S73" i="13" s="1"/>
  <c r="T72" i="13"/>
  <c r="R72" i="13"/>
  <c r="Q72" i="13"/>
  <c r="S72" i="13" s="1"/>
  <c r="T71" i="13"/>
  <c r="R71" i="13"/>
  <c r="Q71" i="13"/>
  <c r="S71" i="13" s="1"/>
  <c r="T70" i="13"/>
  <c r="R70" i="13"/>
  <c r="Q70" i="13"/>
  <c r="S70" i="13" s="1"/>
  <c r="T69" i="13"/>
  <c r="R69" i="13"/>
  <c r="Q69" i="13"/>
  <c r="S69" i="13" s="1"/>
  <c r="T68" i="13"/>
  <c r="R68" i="13"/>
  <c r="Q68" i="13"/>
  <c r="S68" i="13" s="1"/>
  <c r="T67" i="13"/>
  <c r="R67" i="13"/>
  <c r="Q67" i="13"/>
  <c r="S67" i="13" s="1"/>
  <c r="T66" i="13"/>
  <c r="R66" i="13"/>
  <c r="Q66" i="13"/>
  <c r="S66" i="13" s="1"/>
  <c r="T65" i="13"/>
  <c r="R65" i="13"/>
  <c r="Q65" i="13"/>
  <c r="S65" i="13" s="1"/>
  <c r="T64" i="13"/>
  <c r="R64" i="13"/>
  <c r="Q64" i="13"/>
  <c r="S64" i="13" s="1"/>
  <c r="T63" i="13"/>
  <c r="R63" i="13"/>
  <c r="Q63" i="13"/>
  <c r="S63" i="13" s="1"/>
  <c r="T62" i="13"/>
  <c r="R62" i="13"/>
  <c r="Q62" i="13"/>
  <c r="S62" i="13" s="1"/>
  <c r="T61" i="13"/>
  <c r="R61" i="13"/>
  <c r="Q61" i="13"/>
  <c r="S61" i="13" s="1"/>
  <c r="T60" i="13"/>
  <c r="R60" i="13"/>
  <c r="Q60" i="13"/>
  <c r="S60" i="13" s="1"/>
  <c r="T59" i="13"/>
  <c r="R59" i="13"/>
  <c r="Q59" i="13"/>
  <c r="S59" i="13" s="1"/>
  <c r="T58" i="13"/>
  <c r="R58" i="13"/>
  <c r="Q58" i="13"/>
  <c r="S58" i="13" s="1"/>
  <c r="T57" i="13"/>
  <c r="R57" i="13"/>
  <c r="Q57" i="13"/>
  <c r="S57" i="13" s="1"/>
  <c r="T56" i="13"/>
  <c r="R56" i="13"/>
  <c r="Q56" i="13"/>
  <c r="S56" i="13" s="1"/>
  <c r="T55" i="13"/>
  <c r="R55" i="13"/>
  <c r="Q55" i="13"/>
  <c r="S55" i="13" s="1"/>
  <c r="T54" i="13"/>
  <c r="R54" i="13"/>
  <c r="Q54" i="13"/>
  <c r="S54" i="13" s="1"/>
  <c r="T53" i="13"/>
  <c r="R53" i="13"/>
  <c r="Q53" i="13"/>
  <c r="S53" i="13" s="1"/>
  <c r="T52" i="13"/>
  <c r="R52" i="13"/>
  <c r="Q52" i="13"/>
  <c r="S52" i="13" s="1"/>
  <c r="T51" i="13"/>
  <c r="R51" i="13"/>
  <c r="Q51" i="13"/>
  <c r="S51" i="13" s="1"/>
  <c r="T50" i="13"/>
  <c r="R50" i="13"/>
  <c r="Q50" i="13"/>
  <c r="S50" i="13" s="1"/>
  <c r="T49" i="13"/>
  <c r="R49" i="13"/>
  <c r="Q49" i="13"/>
  <c r="S49" i="13" s="1"/>
  <c r="T48" i="13"/>
  <c r="R48" i="13"/>
  <c r="Q48" i="13"/>
  <c r="S48" i="13" s="1"/>
  <c r="T47" i="13"/>
  <c r="R47" i="13"/>
  <c r="Q47" i="13"/>
  <c r="S47" i="13" s="1"/>
  <c r="T46" i="13"/>
  <c r="R46" i="13"/>
  <c r="Q46" i="13"/>
  <c r="S46" i="13" s="1"/>
  <c r="T45" i="13"/>
  <c r="R45" i="13"/>
  <c r="Q45" i="13"/>
  <c r="S45" i="13" s="1"/>
  <c r="T44" i="13"/>
  <c r="R44" i="13"/>
  <c r="Q44" i="13"/>
  <c r="S44" i="13" s="1"/>
  <c r="T43" i="13"/>
  <c r="R43" i="13"/>
  <c r="Q43" i="13"/>
  <c r="S43" i="13" s="1"/>
  <c r="T42" i="13"/>
  <c r="R42" i="13"/>
  <c r="Q42" i="13"/>
  <c r="S42" i="13" s="1"/>
  <c r="T41" i="13"/>
  <c r="R41" i="13"/>
  <c r="Q41" i="13"/>
  <c r="S41" i="13" s="1"/>
  <c r="T40" i="13"/>
  <c r="R40" i="13"/>
  <c r="Q40" i="13"/>
  <c r="S40" i="13" s="1"/>
  <c r="T39" i="13"/>
  <c r="R39" i="13"/>
  <c r="Q39" i="13"/>
  <c r="S39" i="13" s="1"/>
  <c r="T38" i="13"/>
  <c r="R38" i="13"/>
  <c r="Q38" i="13"/>
  <c r="S38" i="13" s="1"/>
  <c r="T37" i="13"/>
  <c r="R37" i="13"/>
  <c r="Q37" i="13"/>
  <c r="S37" i="13" s="1"/>
  <c r="T36" i="13"/>
  <c r="R36" i="13"/>
  <c r="Q36" i="13"/>
  <c r="S36" i="13" s="1"/>
  <c r="T35" i="13"/>
  <c r="R35" i="13"/>
  <c r="Q35" i="13"/>
  <c r="S35" i="13" s="1"/>
  <c r="T34" i="13"/>
  <c r="R34" i="13"/>
  <c r="Q34" i="13"/>
  <c r="S34" i="13" s="1"/>
  <c r="T33" i="13"/>
  <c r="R33" i="13"/>
  <c r="Q33" i="13"/>
  <c r="S33" i="13" s="1"/>
  <c r="T32" i="13"/>
  <c r="R32" i="13"/>
  <c r="Q32" i="13"/>
  <c r="S32" i="13" s="1"/>
  <c r="T31" i="13"/>
  <c r="R31" i="13"/>
  <c r="Q31" i="13"/>
  <c r="S31" i="13" s="1"/>
  <c r="T30" i="13"/>
  <c r="R30" i="13"/>
  <c r="Q30" i="13"/>
  <c r="S30" i="13" s="1"/>
  <c r="T29" i="13"/>
  <c r="R29" i="13"/>
  <c r="Q29" i="13"/>
  <c r="S29" i="13" s="1"/>
  <c r="T28" i="13"/>
  <c r="R28" i="13"/>
  <c r="Q28" i="13"/>
  <c r="S28" i="13" s="1"/>
  <c r="T27" i="13"/>
  <c r="R27" i="13"/>
  <c r="Q27" i="13"/>
  <c r="S27" i="13" s="1"/>
  <c r="T26" i="13"/>
  <c r="R26" i="13"/>
  <c r="Q26" i="13"/>
  <c r="S26" i="13" s="1"/>
  <c r="T25" i="13"/>
  <c r="R25" i="13"/>
  <c r="Q25" i="13"/>
  <c r="S25" i="13" s="1"/>
  <c r="T24" i="13"/>
  <c r="R24" i="13"/>
  <c r="Q24" i="13"/>
  <c r="S24" i="13" s="1"/>
  <c r="T23" i="13"/>
  <c r="R23" i="13"/>
  <c r="Q23" i="13"/>
  <c r="S23" i="13" s="1"/>
  <c r="T22" i="13"/>
  <c r="R22" i="13"/>
  <c r="Q22" i="13"/>
  <c r="S22" i="13" s="1"/>
  <c r="T21" i="13"/>
  <c r="R21" i="13"/>
  <c r="Q21" i="13"/>
  <c r="S21" i="13" s="1"/>
  <c r="T20" i="13"/>
  <c r="R20" i="13"/>
  <c r="Q20" i="13"/>
  <c r="S20" i="13" s="1"/>
  <c r="T19" i="13"/>
  <c r="R19" i="13"/>
  <c r="Q19" i="13"/>
  <c r="S19" i="13" s="1"/>
  <c r="T18" i="13"/>
  <c r="R18" i="13"/>
  <c r="Q18" i="13"/>
  <c r="Q17" i="13" s="1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T18" i="7"/>
  <c r="S18" i="21" l="1"/>
  <c r="S18" i="20"/>
  <c r="S18" i="18"/>
  <c r="S42" i="17"/>
  <c r="S50" i="17"/>
  <c r="S68" i="17"/>
  <c r="S76" i="17"/>
  <c r="S84" i="17"/>
  <c r="S92" i="17"/>
  <c r="S100" i="17"/>
  <c r="S108" i="17"/>
  <c r="S116" i="17"/>
  <c r="S58" i="17"/>
  <c r="S46" i="17"/>
  <c r="S54" i="17"/>
  <c r="S72" i="17"/>
  <c r="S80" i="17"/>
  <c r="S88" i="17"/>
  <c r="S96" i="17"/>
  <c r="S104" i="17"/>
  <c r="S112" i="17"/>
  <c r="Q17" i="17"/>
  <c r="S62" i="17"/>
  <c r="S18" i="16"/>
  <c r="S18" i="15"/>
  <c r="S18" i="14"/>
  <c r="S18" i="13"/>
  <c r="I17" i="7" l="1"/>
  <c r="E19" i="3" s="1"/>
  <c r="J17" i="7"/>
  <c r="F19" i="3" s="1"/>
  <c r="K17" i="7"/>
  <c r="G19" i="3" s="1"/>
  <c r="L17" i="7"/>
  <c r="H19" i="3" s="1"/>
  <c r="M17" i="7"/>
  <c r="I19" i="3" s="1"/>
  <c r="J66" i="3" l="1"/>
  <c r="J65" i="3"/>
  <c r="J64" i="3"/>
  <c r="J63" i="3"/>
  <c r="I62" i="3"/>
  <c r="I61" i="3" s="1"/>
  <c r="H62" i="3"/>
  <c r="H61" i="3" s="1"/>
  <c r="G62" i="3"/>
  <c r="G61" i="3" s="1"/>
  <c r="F62" i="3"/>
  <c r="F61" i="3" s="1"/>
  <c r="E62" i="3"/>
  <c r="E61" i="3" s="1"/>
  <c r="J58" i="3"/>
  <c r="J57" i="3"/>
  <c r="J56" i="3"/>
  <c r="J55" i="3"/>
  <c r="J54" i="3"/>
  <c r="I53" i="3"/>
  <c r="H53" i="3"/>
  <c r="G53" i="3"/>
  <c r="F53" i="3"/>
  <c r="E53" i="3"/>
  <c r="J52" i="3"/>
  <c r="J51" i="3"/>
  <c r="J50" i="3"/>
  <c r="J49" i="3"/>
  <c r="J48" i="3"/>
  <c r="J47" i="3" s="1"/>
  <c r="I47" i="3"/>
  <c r="H47" i="3"/>
  <c r="G47" i="3"/>
  <c r="F47" i="3"/>
  <c r="E47" i="3"/>
  <c r="J46" i="3"/>
  <c r="J45" i="3"/>
  <c r="J44" i="3"/>
  <c r="J43" i="3"/>
  <c r="J42" i="3"/>
  <c r="I41" i="3"/>
  <c r="H41" i="3"/>
  <c r="G41" i="3"/>
  <c r="F41" i="3"/>
  <c r="E41" i="3"/>
  <c r="J40" i="3"/>
  <c r="J39" i="3"/>
  <c r="J38" i="3"/>
  <c r="J37" i="3"/>
  <c r="J36" i="3"/>
  <c r="I35" i="3"/>
  <c r="H35" i="3"/>
  <c r="G35" i="3"/>
  <c r="F35" i="3"/>
  <c r="E35" i="3"/>
  <c r="J31" i="3"/>
  <c r="N17" i="7"/>
  <c r="G20" i="3" s="1"/>
  <c r="G21" i="3" s="1"/>
  <c r="G33" i="3" l="1"/>
  <c r="H34" i="3"/>
  <c r="G34" i="3"/>
  <c r="E34" i="3"/>
  <c r="E32" i="3" s="1"/>
  <c r="E30" i="3" s="1"/>
  <c r="I34" i="3"/>
  <c r="J53" i="3"/>
  <c r="J41" i="3"/>
  <c r="F34" i="3"/>
  <c r="F32" i="3" s="1"/>
  <c r="F30" i="3" s="1"/>
  <c r="J35" i="3"/>
  <c r="J62" i="3"/>
  <c r="J61" i="3" s="1"/>
  <c r="J19" i="3"/>
  <c r="J34" i="3" l="1"/>
  <c r="G32" i="3"/>
  <c r="G30" i="3" s="1"/>
  <c r="Q20" i="7"/>
  <c r="Q22" i="7"/>
  <c r="Q23" i="7"/>
  <c r="Q24" i="7"/>
  <c r="Q25" i="7"/>
  <c r="Q26" i="7"/>
  <c r="Q30" i="7"/>
  <c r="Q31" i="7"/>
  <c r="Q32" i="7"/>
  <c r="Q33" i="7"/>
  <c r="Q34" i="7"/>
  <c r="Q35" i="7"/>
  <c r="Q36" i="7"/>
  <c r="Q38" i="7"/>
  <c r="Q39" i="7"/>
  <c r="Q40" i="7"/>
  <c r="Q41" i="7"/>
  <c r="Q42" i="7"/>
  <c r="Q43" i="7"/>
  <c r="Q44" i="7"/>
  <c r="Q46" i="7"/>
  <c r="Q47" i="7"/>
  <c r="Q48" i="7"/>
  <c r="Q49" i="7"/>
  <c r="Q50" i="7"/>
  <c r="Q51" i="7"/>
  <c r="Q52" i="7"/>
  <c r="Q54" i="7"/>
  <c r="Q55" i="7"/>
  <c r="Q56" i="7"/>
  <c r="Q57" i="7"/>
  <c r="Q58" i="7"/>
  <c r="Q59" i="7"/>
  <c r="Q62" i="7"/>
  <c r="Q63" i="7"/>
  <c r="Q64" i="7"/>
  <c r="Q65" i="7"/>
  <c r="Q66" i="7"/>
  <c r="Q67" i="7"/>
  <c r="Q68" i="7"/>
  <c r="Q70" i="7"/>
  <c r="Q71" i="7"/>
  <c r="Q72" i="7"/>
  <c r="Q73" i="7"/>
  <c r="Q74" i="7"/>
  <c r="Q75" i="7"/>
  <c r="Q76" i="7"/>
  <c r="Q78" i="7"/>
  <c r="Q79" i="7"/>
  <c r="Q80" i="7"/>
  <c r="Q81" i="7"/>
  <c r="Q82" i="7"/>
  <c r="Q83" i="7"/>
  <c r="Q84" i="7"/>
  <c r="Q86" i="7"/>
  <c r="Q87" i="7"/>
  <c r="Q88" i="7"/>
  <c r="Q89" i="7"/>
  <c r="Q90" i="7"/>
  <c r="Q92" i="7"/>
  <c r="Q94" i="7"/>
  <c r="Q95" i="7"/>
  <c r="Q96" i="7"/>
  <c r="Q97" i="7"/>
  <c r="Q98" i="7"/>
  <c r="Q99" i="7"/>
  <c r="Q100" i="7"/>
  <c r="Q102" i="7"/>
  <c r="Q103" i="7"/>
  <c r="Q104" i="7"/>
  <c r="Q105" i="7"/>
  <c r="Q106" i="7"/>
  <c r="Q107" i="7"/>
  <c r="Q110" i="7"/>
  <c r="Q111" i="7"/>
  <c r="Q112" i="7"/>
  <c r="Q113" i="7"/>
  <c r="Q114" i="7"/>
  <c r="Q115" i="7"/>
  <c r="Q116" i="7"/>
  <c r="Q18" i="7"/>
  <c r="Q19" i="7"/>
  <c r="Q21" i="7"/>
  <c r="Q27" i="7"/>
  <c r="Q28" i="7"/>
  <c r="Q29" i="7"/>
  <c r="Q37" i="7"/>
  <c r="Q45" i="7"/>
  <c r="Q53" i="7"/>
  <c r="Q60" i="7"/>
  <c r="Q61" i="7"/>
  <c r="Q69" i="7"/>
  <c r="Q77" i="7"/>
  <c r="Q85" i="7"/>
  <c r="Q91" i="7"/>
  <c r="Q93" i="7"/>
  <c r="Q101" i="7"/>
  <c r="Q108" i="7"/>
  <c r="Q109" i="7"/>
  <c r="Q117" i="7"/>
  <c r="E17" i="7"/>
  <c r="F17" i="3" s="1"/>
  <c r="F17" i="7"/>
  <c r="G17" i="3" s="1"/>
  <c r="G17" i="7"/>
  <c r="H17" i="3" s="1"/>
  <c r="H17" i="7"/>
  <c r="I17" i="3" s="1"/>
  <c r="O17" i="7"/>
  <c r="P17" i="7"/>
  <c r="I20" i="3" s="1"/>
  <c r="D17" i="7"/>
  <c r="E17" i="3" s="1"/>
  <c r="R37" i="7"/>
  <c r="R3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8" i="7"/>
  <c r="H20" i="3" l="1"/>
  <c r="S21" i="7"/>
  <c r="S23" i="7"/>
  <c r="S19" i="7"/>
  <c r="S22" i="7"/>
  <c r="S18" i="7"/>
  <c r="S20" i="7"/>
  <c r="G18" i="3"/>
  <c r="F18" i="3"/>
  <c r="I18" i="3"/>
  <c r="H18" i="3"/>
  <c r="E18" i="3"/>
  <c r="Q17" i="7"/>
  <c r="H33" i="3" l="1"/>
  <c r="H32" i="3" s="1"/>
  <c r="H30" i="3" s="1"/>
  <c r="J20" i="3"/>
  <c r="J17" i="3"/>
  <c r="G60" i="3" s="1"/>
  <c r="I33" i="3"/>
  <c r="I32" i="3" s="1"/>
  <c r="I30" i="3" s="1"/>
  <c r="G16" i="3" l="1"/>
  <c r="J18" i="3"/>
  <c r="L17" i="3"/>
  <c r="J33" i="3"/>
  <c r="J32" i="3" s="1"/>
  <c r="J30" i="3" s="1"/>
  <c r="H59" i="3" s="1"/>
  <c r="H29" i="3" l="1"/>
</calcChain>
</file>

<file path=xl/sharedStrings.xml><?xml version="1.0" encoding="utf-8"?>
<sst xmlns="http://schemas.openxmlformats.org/spreadsheetml/2006/main" count="255" uniqueCount="74">
  <si>
    <t>A.1. Ingressos propis</t>
  </si>
  <si>
    <t>A.2. Subvencions</t>
  </si>
  <si>
    <t>Taules</t>
  </si>
  <si>
    <t>Linia de Subvenció:</t>
  </si>
  <si>
    <t>Total</t>
  </si>
  <si>
    <t>a)</t>
  </si>
  <si>
    <t>b)</t>
  </si>
  <si>
    <t>c)</t>
  </si>
  <si>
    <t>Import anual IVA</t>
  </si>
  <si>
    <t xml:space="preserve">(*) L’import sol·licitat l’any 2022 ha d’incloure les despeses subvencionables des de l’1 de febrer de 2020 i fins al 31 de desembre de 2022, d’acord amb la base 3.1 de l’Ordre DSO/109/2022. </t>
  </si>
  <si>
    <t>A.2.1. Subvenció sol·licitada al Departament de Drets Socials a través del Fons Next Generation</t>
  </si>
  <si>
    <t>A.2.2. Altres subvencions (suma A.2.2.1; A.2.2.2; A.2.2.3; A.2.2.4)</t>
  </si>
  <si>
    <t xml:space="preserve">A.2.2.1. Subvencions del Departament de Drets Socials </t>
  </si>
  <si>
    <t xml:space="preserve">A.2.2.2. Subvencions dels departaments de la Generalitat </t>
  </si>
  <si>
    <t>A.2.2.3. Subvencions d'altres entitats públiques</t>
  </si>
  <si>
    <t xml:space="preserve">A.2.2.4. Subvencions d'entitats privades </t>
  </si>
  <si>
    <t>d)</t>
  </si>
  <si>
    <t>e)</t>
  </si>
  <si>
    <t>Cost de cada acció i import sol·licitat:</t>
  </si>
  <si>
    <t>Linia_6</t>
  </si>
  <si>
    <t>Impuls i foment de l'accessibilitat als espais d'atenció a la ciutadania dels ens locals de Catalunya</t>
  </si>
  <si>
    <t>2020 (a partir del 1/2/2020)</t>
  </si>
  <si>
    <t>Total subvenció sol·licitada</t>
  </si>
  <si>
    <t>Import màxim a atorgar per aquesta acció</t>
  </si>
  <si>
    <t>ACCIONS</t>
  </si>
  <si>
    <t>Accions</t>
  </si>
  <si>
    <t>Import màxim a atorgar</t>
  </si>
  <si>
    <t>Rampa per a eliminar un graó aïllat</t>
  </si>
  <si>
    <t>Rampa per a eliminar un tram d’escales (incloses baranes)</t>
  </si>
  <si>
    <t>Adaptació d’un itinerari horitzontal</t>
  </si>
  <si>
    <t>Instal·lació d’un ascensor</t>
  </si>
  <si>
    <t>Adaptació d’un ascensor existent</t>
  </si>
  <si>
    <t>Instal·lació d’una plataforma elevadora vertical o inclinada</t>
  </si>
  <si>
    <t>Construcció d’una cambra higiènica accessible</t>
  </si>
  <si>
    <t>Adaptació d’una cambra higiènica existent</t>
  </si>
  <si>
    <t>Adaptació d’una porta existent</t>
  </si>
  <si>
    <t>Instal·lació d’un automatisme d’apertura automàtica</t>
  </si>
  <si>
    <t>Instal·lació o adaptació d’un taulell d’atenció al públic accessible</t>
  </si>
  <si>
    <t xml:space="preserve">Adquisició de bucle magnètic de taulell   </t>
  </si>
  <si>
    <t>Infraestructura i/o sistemes per emetre missatges d’avís sonors i visuals simultàniament</t>
  </si>
  <si>
    <t>Equipament multimèdia (pantalla i càmera orientats a l’usuari) que permeti utilitzar serveis d’intèrpret en Llengua de Signes Catalana a distància en un taulell</t>
  </si>
  <si>
    <t>Adequació de llocs web o aplicacions per a dispositius mòbils</t>
  </si>
  <si>
    <t>Altres elements per a l’accessibilitat comunicativa</t>
  </si>
  <si>
    <t>TOTAL</t>
  </si>
  <si>
    <t>Pressupost de despeses (amb IVA)</t>
  </si>
  <si>
    <t>Pressupost de despeses (sense IVA)</t>
  </si>
  <si>
    <t>Import sol·licitat subvenció NGEU</t>
  </si>
  <si>
    <t>2022 (*)</t>
  </si>
  <si>
    <t>Pressupost de despeses IVA inclòs</t>
  </si>
  <si>
    <t>Pressupost de despeses sense IVA</t>
  </si>
  <si>
    <t>Import sol·licitat subvenció NGEU (*)</t>
  </si>
  <si>
    <t>Els imports han d'incloure tots els ingressos i les despeses, siguin subvencionables o no.</t>
  </si>
  <si>
    <t>A. Ingressos del projecte</t>
  </si>
  <si>
    <t>B. Despeses del projecte (IVA inclòs)</t>
  </si>
  <si>
    <t>Despesa de serveis de professionals per dur a terme les actuacions</t>
  </si>
  <si>
    <t>Despesa d'obres</t>
  </si>
  <si>
    <t>Despesa de béns mobles o productes de suport</t>
  </si>
  <si>
    <t>(*) Al 2022 poden incloure despeses subvencionables de l'any 2020, 2021 i 2022</t>
  </si>
  <si>
    <t>Validacions</t>
  </si>
  <si>
    <t>INSTRUCCIONS</t>
  </si>
  <si>
    <t xml:space="preserve">No podeu afegir ni eliminar cap fila o columna de l'excel. </t>
  </si>
  <si>
    <t>Nom de l'actuació subvencionable:</t>
  </si>
  <si>
    <t>Dades de l'actuació sol·licitada:</t>
  </si>
  <si>
    <t>Projecte de l'ens local: Resum d'actuacions - Dades a incorporar a la sol·licitud</t>
  </si>
  <si>
    <r>
      <t xml:space="preserve">Pressupost de despeses i import sol·licitat: </t>
    </r>
    <r>
      <rPr>
        <b/>
        <sz val="14"/>
        <color rgb="FFFF0000"/>
        <rFont val="Arial"/>
        <family val="2"/>
      </rPr>
      <t>(dades a incorporar a la sol·licitud)</t>
    </r>
  </si>
  <si>
    <t xml:space="preserve">Pressupost del projecte: </t>
  </si>
  <si>
    <t>Despeses directes (IVA inclòs)</t>
  </si>
  <si>
    <t xml:space="preserve">En primer lloc heu d'emplenar totes les accions de cada "servei, espai o equipament" en una pestanya, en el mateix ordre que ho presenteu al formulari de sol·licitud. Disposeu d'un màxim de 10 pestanyes. Si necessiteu introduïr-ne més ho haureu de sol·licitar a l'adreça de correu electrònic següent: subvencions.dretssocials@gencat.cat </t>
  </si>
  <si>
    <t>- El Pressupost de despeses i import sol·licitat que és autoemplenable i són les dades a incorporar a la sol·licitud.</t>
  </si>
  <si>
    <t>- El Pressupost total del projecte de l'ens local, on heu d'indicar els ingressos i les despeses de la totalitat de les actuacions de cada Servei, espai o equipament. A l'apartat d'ingressos propis heu d'indicar l'import d'aquella part del projecte finançada amb recursos propis (com a mínim, ha d'incloure les despeses d'IVA suportat corresponent a la subvenció sol·licitada de fons NGEU, atès que d'acord amb la normativa vigent, els fons NGEU no subvencionen l'IVA).</t>
  </si>
  <si>
    <t xml:space="preserve">La pestanya resum consta de dues parts: </t>
  </si>
  <si>
    <t>Línia_6</t>
  </si>
  <si>
    <r>
      <t xml:space="preserve">Altres despeses: </t>
    </r>
    <r>
      <rPr>
        <i/>
        <sz val="8"/>
        <rFont val="Arial"/>
        <family val="2"/>
      </rPr>
      <t>camp de text lliure per poder escriure el concepte</t>
    </r>
  </si>
  <si>
    <t>A les pestanyes de cada Servei, espai o equipament disposeu de la columna d'Accions on podreu seleccionar tantes accions com necessiteu i emplenar el pressupost amb IVA, el pressupost sense IVA i l'import sol·licitat a l'any que correspongui. Us validarà que l'import sol·licitat no sigui superior al pressupost sense IVA i que no sobrepassi l'import màxim a atorgar, d'acord amb la base 3 de la línia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</si>
</sst>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i/>
      <sz val="11"/>
      <name val="Arial"/>
      <family val="2"/>
    </font>
    <font>
      <b/>
      <sz val="14"/>
      <color rgb="FFFF0000"/>
      <name val="Arial"/>
      <family val="2"/>
    </font>
    <font>
      <i/>
      <sz val="8"/>
      <name val="Arial"/>
      <family val="2"/>
    </font>
    <font>
      <sz val="10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trike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44" fontId="4" fillId="2" borderId="4" xfId="1" applyFont="1" applyFill="1" applyBorder="1" applyAlignment="1" applyProtection="1">
      <alignment horizontal="center" vertical="center"/>
      <protection locked="0"/>
    </xf>
    <xf numFmtId="44" fontId="4" fillId="2" borderId="14" xfId="1" applyFont="1" applyFill="1" applyBorder="1" applyAlignment="1" applyProtection="1">
      <alignment horizontal="center" vertical="center"/>
      <protection locked="0"/>
    </xf>
    <xf numFmtId="44" fontId="4" fillId="2" borderId="20" xfId="1" applyFont="1" applyFill="1" applyBorder="1" applyAlignment="1" applyProtection="1">
      <alignment vertical="center"/>
      <protection locked="0"/>
    </xf>
    <xf numFmtId="44" fontId="4" fillId="2" borderId="4" xfId="1" applyFont="1" applyFill="1" applyBorder="1" applyAlignment="1" applyProtection="1">
      <alignment vertical="center"/>
      <protection locked="0"/>
    </xf>
    <xf numFmtId="44" fontId="4" fillId="2" borderId="11" xfId="1" applyFont="1" applyFill="1" applyBorder="1" applyAlignment="1" applyProtection="1">
      <alignment vertical="center"/>
      <protection locked="0"/>
    </xf>
    <xf numFmtId="44" fontId="4" fillId="2" borderId="11" xfId="1" applyFont="1" applyFill="1" applyBorder="1" applyAlignment="1" applyProtection="1">
      <alignment horizontal="center" vertical="center"/>
      <protection locked="0"/>
    </xf>
    <xf numFmtId="0" fontId="6" fillId="3" borderId="0" xfId="0" applyFont="1" applyFill="1"/>
    <xf numFmtId="0" fontId="6" fillId="3" borderId="0" xfId="0" applyFont="1" applyFill="1" applyProtection="1"/>
    <xf numFmtId="0" fontId="2" fillId="3" borderId="0" xfId="0" applyFont="1" applyFill="1" applyBorder="1" applyAlignment="1" applyProtection="1">
      <alignment horizontal="center" vertical="center" wrapText="1"/>
    </xf>
    <xf numFmtId="0" fontId="0" fillId="3" borderId="0" xfId="0" applyFill="1"/>
    <xf numFmtId="44" fontId="4" fillId="3" borderId="0" xfId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3" fillId="3" borderId="0" xfId="0" applyFont="1" applyFill="1" applyAlignment="1" applyProtection="1">
      <alignment horizontal="left" vertical="center"/>
    </xf>
    <xf numFmtId="44" fontId="8" fillId="4" borderId="17" xfId="1" applyFont="1" applyFill="1" applyBorder="1" applyAlignment="1" applyProtection="1">
      <alignment horizontal="center" vertical="center"/>
    </xf>
    <xf numFmtId="44" fontId="9" fillId="4" borderId="20" xfId="1" applyFont="1" applyFill="1" applyBorder="1" applyAlignment="1" applyProtection="1">
      <alignment horizontal="center" vertical="center"/>
    </xf>
    <xf numFmtId="44" fontId="9" fillId="4" borderId="6" xfId="1" applyFont="1" applyFill="1" applyBorder="1" applyAlignment="1" applyProtection="1">
      <alignment horizontal="center" vertical="center"/>
    </xf>
    <xf numFmtId="44" fontId="9" fillId="4" borderId="7" xfId="1" applyFont="1" applyFill="1" applyBorder="1" applyAlignment="1" applyProtection="1">
      <alignment horizontal="center" vertical="center"/>
    </xf>
    <xf numFmtId="44" fontId="4" fillId="4" borderId="9" xfId="1" applyFont="1" applyFill="1" applyBorder="1" applyAlignment="1" applyProtection="1">
      <alignment horizontal="center" vertical="center"/>
    </xf>
    <xf numFmtId="44" fontId="9" fillId="4" borderId="25" xfId="1" applyFont="1" applyFill="1" applyBorder="1" applyAlignment="1" applyProtection="1">
      <alignment horizontal="center" vertical="center"/>
    </xf>
    <xf numFmtId="44" fontId="4" fillId="4" borderId="15" xfId="1" applyFont="1" applyFill="1" applyBorder="1" applyAlignment="1" applyProtection="1">
      <alignment horizontal="center" vertical="center"/>
    </xf>
    <xf numFmtId="44" fontId="4" fillId="4" borderId="26" xfId="1" applyFont="1" applyFill="1" applyBorder="1" applyAlignment="1" applyProtection="1">
      <alignment horizontal="center" vertical="center"/>
    </xf>
    <xf numFmtId="44" fontId="4" fillId="4" borderId="27" xfId="1" applyFont="1" applyFill="1" applyBorder="1" applyAlignment="1" applyProtection="1">
      <alignment horizontal="center" vertical="center"/>
    </xf>
    <xf numFmtId="44" fontId="4" fillId="4" borderId="21" xfId="1" applyFont="1" applyFill="1" applyBorder="1" applyAlignment="1" applyProtection="1">
      <alignment vertical="center"/>
    </xf>
    <xf numFmtId="44" fontId="4" fillId="4" borderId="9" xfId="1" applyFont="1" applyFill="1" applyBorder="1" applyAlignment="1" applyProtection="1">
      <alignment vertical="center"/>
    </xf>
    <xf numFmtId="44" fontId="4" fillId="4" borderId="12" xfId="1" applyFont="1" applyFill="1" applyBorder="1" applyAlignment="1" applyProtection="1">
      <alignment vertical="center"/>
    </xf>
    <xf numFmtId="44" fontId="5" fillId="4" borderId="11" xfId="1" applyFont="1" applyFill="1" applyBorder="1" applyProtection="1"/>
    <xf numFmtId="44" fontId="8" fillId="0" borderId="17" xfId="1" applyFont="1" applyFill="1" applyBorder="1" applyAlignment="1" applyProtection="1">
      <alignment horizontal="center" vertical="center"/>
      <protection locked="0"/>
    </xf>
    <xf numFmtId="44" fontId="9" fillId="4" borderId="38" xfId="1" applyFont="1" applyFill="1" applyBorder="1" applyAlignment="1" applyProtection="1">
      <alignment horizontal="center" vertical="center"/>
    </xf>
    <xf numFmtId="44" fontId="9" fillId="4" borderId="39" xfId="1" applyFont="1" applyFill="1" applyBorder="1" applyAlignment="1" applyProtection="1">
      <alignment horizontal="center" vertical="center"/>
    </xf>
    <xf numFmtId="44" fontId="4" fillId="4" borderId="40" xfId="1" applyFont="1" applyFill="1" applyBorder="1" applyAlignment="1" applyProtection="1">
      <alignment horizontal="center" vertical="center"/>
    </xf>
    <xf numFmtId="44" fontId="4" fillId="4" borderId="41" xfId="1" applyFont="1" applyFill="1" applyBorder="1" applyAlignment="1" applyProtection="1">
      <alignment horizontal="center" vertical="center"/>
    </xf>
    <xf numFmtId="44" fontId="7" fillId="4" borderId="18" xfId="1" applyFont="1" applyFill="1" applyBorder="1" applyAlignment="1" applyProtection="1">
      <alignment horizontal="center" vertical="center"/>
    </xf>
    <xf numFmtId="44" fontId="2" fillId="3" borderId="0" xfId="1" applyFont="1" applyFill="1" applyBorder="1" applyProtection="1"/>
    <xf numFmtId="0" fontId="5" fillId="3" borderId="0" xfId="0" applyFont="1" applyFill="1" applyBorder="1" applyAlignment="1" applyProtection="1">
      <alignment horizontal="left" vertical="center" wrapText="1"/>
    </xf>
    <xf numFmtId="44" fontId="13" fillId="3" borderId="0" xfId="1" applyFont="1" applyFill="1" applyBorder="1" applyAlignment="1" applyProtection="1">
      <alignment wrapText="1"/>
    </xf>
    <xf numFmtId="0" fontId="0" fillId="0" borderId="50" xfId="0" applyBorder="1"/>
    <xf numFmtId="0" fontId="0" fillId="0" borderId="36" xfId="0" applyBorder="1"/>
    <xf numFmtId="0" fontId="14" fillId="0" borderId="23" xfId="0" applyFont="1" applyBorder="1" applyAlignment="1">
      <alignment horizontal="justify" vertical="center" wrapText="1"/>
    </xf>
    <xf numFmtId="44" fontId="0" fillId="0" borderId="33" xfId="1" applyFont="1" applyFill="1" applyBorder="1" applyAlignment="1">
      <alignment wrapText="1"/>
    </xf>
    <xf numFmtId="0" fontId="14" fillId="0" borderId="51" xfId="0" applyFont="1" applyBorder="1" applyAlignment="1">
      <alignment wrapText="1"/>
    </xf>
    <xf numFmtId="44" fontId="0" fillId="0" borderId="37" xfId="1" applyFont="1" applyFill="1" applyBorder="1" applyAlignment="1">
      <alignment wrapText="1"/>
    </xf>
    <xf numFmtId="0" fontId="6" fillId="0" borderId="6" xfId="0" applyFont="1" applyFill="1" applyBorder="1" applyAlignment="1" applyProtection="1">
      <alignment horizontal="left"/>
    </xf>
    <xf numFmtId="44" fontId="4" fillId="0" borderId="20" xfId="1" applyFont="1" applyFill="1" applyBorder="1" applyAlignment="1" applyProtection="1">
      <alignment horizontal="center" vertical="center"/>
    </xf>
    <xf numFmtId="164" fontId="6" fillId="0" borderId="5" xfId="0" applyNumberFormat="1" applyFont="1" applyBorder="1" applyAlignment="1" applyProtection="1">
      <alignment vertical="center"/>
      <protection locked="0"/>
    </xf>
    <xf numFmtId="164" fontId="6" fillId="0" borderId="6" xfId="0" applyNumberFormat="1" applyFont="1" applyBorder="1" applyAlignment="1" applyProtection="1">
      <alignment vertical="center"/>
      <protection locked="0"/>
    </xf>
    <xf numFmtId="164" fontId="6" fillId="3" borderId="7" xfId="0" applyNumberFormat="1" applyFont="1" applyFill="1" applyBorder="1" applyAlignment="1" applyProtection="1">
      <alignment vertical="center"/>
    </xf>
    <xf numFmtId="164" fontId="6" fillId="0" borderId="8" xfId="0" applyNumberFormat="1" applyFont="1" applyBorder="1" applyAlignment="1" applyProtection="1">
      <alignment vertical="center"/>
      <protection locked="0"/>
    </xf>
    <xf numFmtId="164" fontId="6" fillId="0" borderId="4" xfId="0" applyNumberFormat="1" applyFont="1" applyBorder="1" applyAlignment="1" applyProtection="1">
      <alignment vertical="center"/>
      <protection locked="0"/>
    </xf>
    <xf numFmtId="164" fontId="6" fillId="0" borderId="9" xfId="0" applyNumberFormat="1" applyFont="1" applyBorder="1" applyAlignment="1" applyProtection="1">
      <alignment vertical="center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164" fontId="6" fillId="0" borderId="12" xfId="0" applyNumberFormat="1" applyFont="1" applyBorder="1" applyAlignment="1" applyProtection="1">
      <alignment vertical="center"/>
      <protection locked="0"/>
    </xf>
    <xf numFmtId="164" fontId="6" fillId="3" borderId="54" xfId="0" applyNumberFormat="1" applyFont="1" applyFill="1" applyBorder="1" applyAlignment="1" applyProtection="1">
      <alignment vertical="center"/>
    </xf>
    <xf numFmtId="164" fontId="6" fillId="3" borderId="34" xfId="0" applyNumberFormat="1" applyFont="1" applyFill="1" applyBorder="1" applyAlignment="1" applyProtection="1">
      <alignment vertical="center"/>
    </xf>
    <xf numFmtId="164" fontId="6" fillId="3" borderId="32" xfId="0" applyNumberFormat="1" applyFont="1" applyFill="1" applyBorder="1" applyAlignment="1" applyProtection="1">
      <alignment vertical="center"/>
    </xf>
    <xf numFmtId="164" fontId="6" fillId="4" borderId="42" xfId="0" applyNumberFormat="1" applyFont="1" applyFill="1" applyBorder="1" applyAlignment="1" applyProtection="1">
      <alignment vertical="center"/>
    </xf>
    <xf numFmtId="164" fontId="6" fillId="3" borderId="9" xfId="0" applyNumberFormat="1" applyFont="1" applyFill="1" applyBorder="1" applyAlignment="1" applyProtection="1">
      <alignment vertical="center"/>
    </xf>
    <xf numFmtId="164" fontId="6" fillId="3" borderId="12" xfId="0" applyNumberFormat="1" applyFont="1" applyFill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vertical="center"/>
      <protection locked="0"/>
    </xf>
    <xf numFmtId="164" fontId="6" fillId="0" borderId="23" xfId="0" applyNumberFormat="1" applyFont="1" applyBorder="1" applyAlignment="1" applyProtection="1">
      <alignment vertical="center"/>
      <protection locked="0"/>
    </xf>
    <xf numFmtId="164" fontId="6" fillId="0" borderId="24" xfId="0" applyNumberFormat="1" applyFont="1" applyBorder="1" applyAlignment="1" applyProtection="1">
      <alignment vertical="center"/>
      <protection locked="0"/>
    </xf>
    <xf numFmtId="164" fontId="6" fillId="0" borderId="7" xfId="0" applyNumberFormat="1" applyFont="1" applyBorder="1" applyAlignment="1" applyProtection="1">
      <alignment vertical="center"/>
      <protection locked="0"/>
    </xf>
    <xf numFmtId="164" fontId="6" fillId="4" borderId="2" xfId="0" applyNumberFormat="1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left" vertical="center"/>
    </xf>
    <xf numFmtId="0" fontId="17" fillId="3" borderId="0" xfId="0" applyFont="1" applyFill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44" fontId="2" fillId="4" borderId="43" xfId="0" applyNumberFormat="1" applyFont="1" applyFill="1" applyBorder="1" applyAlignment="1">
      <alignment vertical="center"/>
    </xf>
    <xf numFmtId="44" fontId="2" fillId="4" borderId="44" xfId="0" applyNumberFormat="1" applyFont="1" applyFill="1" applyBorder="1" applyAlignment="1">
      <alignment vertical="center"/>
    </xf>
    <xf numFmtId="44" fontId="7" fillId="4" borderId="18" xfId="0" applyNumberFormat="1" applyFont="1" applyFill="1" applyBorder="1"/>
    <xf numFmtId="0" fontId="4" fillId="3" borderId="0" xfId="0" applyFont="1" applyFill="1" applyAlignment="1">
      <alignment horizontal="left" vertical="center" indent="3"/>
    </xf>
    <xf numFmtId="44" fontId="2" fillId="4" borderId="17" xfId="0" applyNumberFormat="1" applyFont="1" applyFill="1" applyBorder="1" applyAlignment="1">
      <alignment vertical="center"/>
    </xf>
    <xf numFmtId="44" fontId="2" fillId="4" borderId="18" xfId="0" applyNumberFormat="1" applyFont="1" applyFill="1" applyBorder="1" applyAlignment="1">
      <alignment vertical="center"/>
    </xf>
    <xf numFmtId="44" fontId="7" fillId="4" borderId="29" xfId="0" applyNumberFormat="1" applyFont="1" applyFill="1" applyBorder="1" applyAlignment="1">
      <alignment vertical="center"/>
    </xf>
    <xf numFmtId="44" fontId="7" fillId="4" borderId="30" xfId="0" applyNumberFormat="1" applyFont="1" applyFill="1" applyBorder="1" applyAlignment="1">
      <alignment vertical="center"/>
    </xf>
    <xf numFmtId="0" fontId="15" fillId="3" borderId="0" xfId="0" applyFont="1" applyFill="1" applyProtection="1"/>
    <xf numFmtId="164" fontId="6" fillId="0" borderId="6" xfId="0" applyNumberFormat="1" applyFont="1" applyFill="1" applyBorder="1" applyAlignment="1" applyProtection="1">
      <alignment vertical="center"/>
      <protection locked="0"/>
    </xf>
    <xf numFmtId="164" fontId="6" fillId="0" borderId="4" xfId="0" applyNumberFormat="1" applyFont="1" applyFill="1" applyBorder="1" applyAlignment="1" applyProtection="1">
      <alignment vertical="center"/>
      <protection locked="0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0" fontId="13" fillId="3" borderId="9" xfId="0" applyFont="1" applyFill="1" applyBorder="1" applyAlignment="1" applyProtection="1">
      <alignment wrapText="1"/>
    </xf>
    <xf numFmtId="0" fontId="13" fillId="3" borderId="12" xfId="0" applyFont="1" applyFill="1" applyBorder="1" applyAlignment="1" applyProtection="1">
      <alignment wrapText="1"/>
    </xf>
    <xf numFmtId="0" fontId="13" fillId="3" borderId="8" xfId="0" applyFont="1" applyFill="1" applyBorder="1" applyAlignment="1" applyProtection="1">
      <alignment vertical="center" wrapText="1"/>
    </xf>
    <xf numFmtId="0" fontId="13" fillId="3" borderId="10" xfId="0" applyFont="1" applyFill="1" applyBorder="1" applyAlignment="1" applyProtection="1">
      <alignment vertical="center" wrapText="1"/>
    </xf>
    <xf numFmtId="44" fontId="5" fillId="3" borderId="5" xfId="1" applyFont="1" applyFill="1" applyBorder="1" applyProtection="1"/>
    <xf numFmtId="44" fontId="5" fillId="3" borderId="6" xfId="1" applyFont="1" applyFill="1" applyBorder="1" applyProtection="1"/>
    <xf numFmtId="44" fontId="5" fillId="3" borderId="8" xfId="1" applyFont="1" applyFill="1" applyBorder="1" applyProtection="1"/>
    <xf numFmtId="44" fontId="5" fillId="3" borderId="4" xfId="1" applyFont="1" applyFill="1" applyBorder="1" applyProtection="1"/>
    <xf numFmtId="44" fontId="5" fillId="4" borderId="10" xfId="1" applyFont="1" applyFill="1" applyBorder="1" applyProtection="1"/>
    <xf numFmtId="44" fontId="5" fillId="3" borderId="11" xfId="1" applyFont="1" applyFill="1" applyBorder="1" applyProtection="1"/>
    <xf numFmtId="0" fontId="0" fillId="0" borderId="0" xfId="0" applyFill="1"/>
    <xf numFmtId="0" fontId="23" fillId="3" borderId="0" xfId="0" applyFont="1" applyFill="1" applyProtection="1"/>
    <xf numFmtId="0" fontId="23" fillId="0" borderId="0" xfId="0" applyFont="1" applyProtection="1"/>
    <xf numFmtId="0" fontId="3" fillId="3" borderId="0" xfId="0" applyFont="1" applyFill="1" applyAlignment="1">
      <alignment horizontal="left" vertical="center"/>
    </xf>
    <xf numFmtId="44" fontId="11" fillId="3" borderId="55" xfId="1" applyFont="1" applyFill="1" applyBorder="1" applyAlignment="1" applyProtection="1">
      <alignment vertical="center"/>
    </xf>
    <xf numFmtId="0" fontId="11" fillId="3" borderId="58" xfId="0" applyFont="1" applyFill="1" applyBorder="1" applyAlignment="1"/>
    <xf numFmtId="44" fontId="2" fillId="4" borderId="7" xfId="1" applyFont="1" applyFill="1" applyBorder="1" applyProtection="1"/>
    <xf numFmtId="44" fontId="2" fillId="4" borderId="9" xfId="1" applyFont="1" applyFill="1" applyBorder="1" applyProtection="1"/>
    <xf numFmtId="44" fontId="2" fillId="4" borderId="12" xfId="1" applyFont="1" applyFill="1" applyBorder="1" applyProtection="1"/>
    <xf numFmtId="44" fontId="13" fillId="3" borderId="0" xfId="1" applyFont="1" applyFill="1" applyBorder="1" applyAlignment="1" applyProtection="1">
      <alignment vertical="center" wrapText="1"/>
    </xf>
    <xf numFmtId="0" fontId="13" fillId="3" borderId="5" xfId="0" applyFont="1" applyFill="1" applyBorder="1" applyAlignment="1" applyProtection="1">
      <alignment vertical="center" wrapText="1"/>
    </xf>
    <xf numFmtId="0" fontId="13" fillId="3" borderId="7" xfId="0" applyFont="1" applyFill="1" applyBorder="1" applyAlignment="1" applyProtection="1">
      <alignment wrapText="1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3" borderId="0" xfId="0" quotePrefix="1" applyFont="1" applyFill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indent="1"/>
    </xf>
    <xf numFmtId="0" fontId="7" fillId="4" borderId="17" xfId="0" applyFont="1" applyFill="1" applyBorder="1" applyAlignment="1">
      <alignment horizontal="left" vertical="center" indent="1"/>
    </xf>
    <xf numFmtId="0" fontId="9" fillId="4" borderId="19" xfId="0" applyFont="1" applyFill="1" applyBorder="1" applyAlignment="1">
      <alignment horizontal="left" vertical="center" wrapText="1" indent="2"/>
    </xf>
    <xf numFmtId="0" fontId="9" fillId="4" borderId="20" xfId="0" applyFont="1" applyFill="1" applyBorder="1" applyAlignment="1">
      <alignment horizontal="left" vertical="center" wrapText="1" indent="2"/>
    </xf>
    <xf numFmtId="0" fontId="4" fillId="2" borderId="8" xfId="0" applyFont="1" applyFill="1" applyBorder="1" applyAlignment="1" applyProtection="1">
      <alignment horizontal="left" vertical="center" indent="5"/>
      <protection locked="0"/>
    </xf>
    <xf numFmtId="0" fontId="4" fillId="2" borderId="4" xfId="0" applyFont="1" applyFill="1" applyBorder="1" applyAlignment="1" applyProtection="1">
      <alignment horizontal="left" vertical="center" indent="5"/>
      <protection locked="0"/>
    </xf>
    <xf numFmtId="0" fontId="4" fillId="2" borderId="13" xfId="0" applyFont="1" applyFill="1" applyBorder="1" applyAlignment="1" applyProtection="1">
      <alignment horizontal="left" vertical="center" indent="5"/>
      <protection locked="0"/>
    </xf>
    <xf numFmtId="0" fontId="4" fillId="2" borderId="14" xfId="0" applyFont="1" applyFill="1" applyBorder="1" applyAlignment="1" applyProtection="1">
      <alignment horizontal="left" vertical="center" indent="5"/>
      <protection locked="0"/>
    </xf>
    <xf numFmtId="0" fontId="9" fillId="4" borderId="5" xfId="0" applyFont="1" applyFill="1" applyBorder="1" applyAlignment="1">
      <alignment horizontal="left" vertical="center" wrapText="1" indent="4"/>
    </xf>
    <xf numFmtId="0" fontId="9" fillId="4" borderId="6" xfId="0" applyFont="1" applyFill="1" applyBorder="1" applyAlignment="1">
      <alignment horizontal="left" vertical="center" wrapText="1" indent="4"/>
    </xf>
    <xf numFmtId="0" fontId="10" fillId="4" borderId="5" xfId="0" applyFont="1" applyFill="1" applyBorder="1" applyAlignment="1" applyProtection="1">
      <alignment horizontal="left" vertical="center"/>
    </xf>
    <xf numFmtId="0" fontId="10" fillId="4" borderId="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33" xfId="0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left" vertical="center" wrapText="1"/>
    </xf>
    <xf numFmtId="0" fontId="5" fillId="4" borderId="6" xfId="0" applyFont="1" applyFill="1" applyBorder="1" applyAlignment="1" applyProtection="1">
      <alignment horizontal="left" vertical="center" wrapText="1"/>
    </xf>
    <xf numFmtId="0" fontId="5" fillId="4" borderId="57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1" fillId="3" borderId="55" xfId="0" applyFont="1" applyFill="1" applyBorder="1" applyAlignment="1" applyProtection="1">
      <alignment horizontal="right" vertical="center" wrapText="1"/>
    </xf>
    <xf numFmtId="44" fontId="11" fillId="3" borderId="55" xfId="1" applyFont="1" applyFill="1" applyBorder="1" applyAlignment="1" applyProtection="1">
      <alignment horizontal="right" vertical="center"/>
    </xf>
    <xf numFmtId="0" fontId="11" fillId="3" borderId="46" xfId="0" applyFont="1" applyFill="1" applyBorder="1" applyAlignment="1">
      <alignment horizontal="right" vertical="center" wrapText="1"/>
    </xf>
    <xf numFmtId="0" fontId="5" fillId="4" borderId="10" xfId="0" applyFont="1" applyFill="1" applyBorder="1" applyAlignment="1" applyProtection="1">
      <alignment horizontal="left" vertical="center" wrapText="1"/>
    </xf>
    <xf numFmtId="0" fontId="5" fillId="4" borderId="11" xfId="0" applyFont="1" applyFill="1" applyBorder="1" applyAlignment="1" applyProtection="1">
      <alignment horizontal="left" vertical="center" wrapText="1"/>
    </xf>
    <xf numFmtId="0" fontId="5" fillId="4" borderId="31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 applyProtection="1">
      <alignment horizontal="left" vertical="center" wrapText="1"/>
    </xf>
    <xf numFmtId="0" fontId="6" fillId="3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/>
    </xf>
    <xf numFmtId="0" fontId="9" fillId="4" borderId="19" xfId="0" applyFont="1" applyFill="1" applyBorder="1" applyAlignment="1">
      <alignment horizontal="left" vertical="center" wrapText="1" indent="4"/>
    </xf>
    <xf numFmtId="0" fontId="9" fillId="4" borderId="20" xfId="0" applyFont="1" applyFill="1" applyBorder="1" applyAlignment="1">
      <alignment horizontal="left" vertical="center" wrapText="1" indent="4"/>
    </xf>
    <xf numFmtId="0" fontId="2" fillId="4" borderId="42" xfId="0" applyFont="1" applyFill="1" applyBorder="1" applyAlignment="1">
      <alignment horizontal="left" vertical="center"/>
    </xf>
    <xf numFmtId="0" fontId="2" fillId="4" borderId="43" xfId="0" applyFont="1" applyFill="1" applyBorder="1" applyAlignment="1">
      <alignment horizontal="left" vertical="center"/>
    </xf>
    <xf numFmtId="0" fontId="4" fillId="0" borderId="8" xfId="0" applyFont="1" applyFill="1" applyBorder="1" applyAlignment="1" applyProtection="1">
      <alignment horizontal="left" vertical="center" wrapText="1" indent="2"/>
      <protection locked="0"/>
    </xf>
    <xf numFmtId="0" fontId="4" fillId="0" borderId="4" xfId="0" applyFont="1" applyFill="1" applyBorder="1" applyAlignment="1" applyProtection="1">
      <alignment horizontal="left" vertical="center" wrapText="1" indent="2"/>
      <protection locked="0"/>
    </xf>
    <xf numFmtId="0" fontId="4" fillId="0" borderId="10" xfId="0" applyFont="1" applyFill="1" applyBorder="1" applyAlignment="1" applyProtection="1">
      <alignment horizontal="left" vertical="center" wrapText="1" indent="2"/>
      <protection locked="0"/>
    </xf>
    <xf numFmtId="0" fontId="4" fillId="0" borderId="11" xfId="0" applyFont="1" applyFill="1" applyBorder="1" applyAlignment="1" applyProtection="1">
      <alignment horizontal="left" vertical="center" wrapText="1" indent="2"/>
      <protection locked="0"/>
    </xf>
    <xf numFmtId="0" fontId="2" fillId="4" borderId="16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 indent="1"/>
    </xf>
    <xf numFmtId="0" fontId="7" fillId="4" borderId="29" xfId="0" applyFont="1" applyFill="1" applyBorder="1" applyAlignment="1">
      <alignment horizontal="left" vertical="center" indent="1"/>
    </xf>
    <xf numFmtId="0" fontId="4" fillId="0" borderId="19" xfId="0" applyFont="1" applyFill="1" applyBorder="1" applyAlignment="1" applyProtection="1">
      <alignment horizontal="left" vertical="center" wrapText="1" indent="2"/>
      <protection locked="0"/>
    </xf>
    <xf numFmtId="0" fontId="4" fillId="0" borderId="20" xfId="0" applyFont="1" applyFill="1" applyBorder="1" applyAlignment="1" applyProtection="1">
      <alignment horizontal="left" vertical="center" wrapText="1" indent="2"/>
      <protection locked="0"/>
    </xf>
    <xf numFmtId="0" fontId="18" fillId="3" borderId="0" xfId="0" applyFont="1" applyFill="1" applyAlignment="1">
      <alignment horizontal="left" wrapText="1"/>
    </xf>
    <xf numFmtId="44" fontId="11" fillId="3" borderId="58" xfId="1" applyFont="1" applyFill="1" applyBorder="1" applyAlignment="1" applyProtection="1">
      <alignment horizontal="right" vertical="center"/>
    </xf>
    <xf numFmtId="0" fontId="4" fillId="2" borderId="10" xfId="0" applyFont="1" applyFill="1" applyBorder="1" applyAlignment="1" applyProtection="1">
      <alignment horizontal="left" vertical="center" indent="5"/>
      <protection locked="0"/>
    </xf>
    <xf numFmtId="0" fontId="4" fillId="2" borderId="11" xfId="0" applyFont="1" applyFill="1" applyBorder="1" applyAlignment="1" applyProtection="1">
      <alignment horizontal="left" vertical="center" indent="5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center" vertical="center" wrapText="1"/>
      <protection locked="0"/>
    </xf>
    <xf numFmtId="0" fontId="2" fillId="4" borderId="45" xfId="0" applyFont="1" applyFill="1" applyBorder="1" applyAlignment="1" applyProtection="1">
      <alignment horizontal="center" vertical="center" wrapText="1"/>
    </xf>
    <xf numFmtId="0" fontId="2" fillId="4" borderId="46" xfId="0" applyFont="1" applyFill="1" applyBorder="1" applyAlignment="1" applyProtection="1">
      <alignment horizontal="center" vertical="center" wrapText="1"/>
    </xf>
    <xf numFmtId="0" fontId="2" fillId="4" borderId="47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left"/>
    </xf>
    <xf numFmtId="0" fontId="6" fillId="3" borderId="7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 vertical="center"/>
    </xf>
    <xf numFmtId="0" fontId="10" fillId="4" borderId="11" xfId="0" applyFont="1" applyFill="1" applyBorder="1" applyAlignment="1" applyProtection="1">
      <alignment horizontal="left" vertical="center"/>
    </xf>
    <xf numFmtId="0" fontId="6" fillId="0" borderId="31" xfId="0" applyFont="1" applyFill="1" applyBorder="1" applyAlignment="1" applyProtection="1">
      <alignment horizontal="left" vertical="center"/>
      <protection locked="0"/>
    </xf>
    <xf numFmtId="0" fontId="6" fillId="0" borderId="32" xfId="0" applyFont="1" applyFill="1" applyBorder="1" applyAlignment="1" applyProtection="1">
      <alignment horizontal="left" vertical="center"/>
      <protection locked="0"/>
    </xf>
    <xf numFmtId="0" fontId="6" fillId="0" borderId="27" xfId="0" applyFont="1" applyFill="1" applyBorder="1" applyAlignment="1" applyProtection="1">
      <alignment horizontal="left" vertical="center"/>
      <protection locked="0"/>
    </xf>
    <xf numFmtId="0" fontId="2" fillId="4" borderId="52" xfId="0" applyFont="1" applyFill="1" applyBorder="1" applyAlignment="1" applyProtection="1">
      <alignment horizontal="center" vertical="center" wrapText="1"/>
    </xf>
    <xf numFmtId="0" fontId="2" fillId="4" borderId="48" xfId="0" applyFont="1" applyFill="1" applyBorder="1" applyAlignment="1" applyProtection="1">
      <alignment horizontal="center" vertical="center" wrapText="1"/>
    </xf>
    <xf numFmtId="0" fontId="2" fillId="4" borderId="35" xfId="0" applyFont="1" applyFill="1" applyBorder="1" applyAlignment="1" applyProtection="1">
      <alignment horizontal="center" vertical="center" wrapText="1"/>
    </xf>
    <xf numFmtId="0" fontId="2" fillId="4" borderId="56" xfId="0" applyFont="1" applyFill="1" applyBorder="1" applyAlignment="1" applyProtection="1">
      <alignment horizontal="center" vertical="center" wrapText="1"/>
    </xf>
    <xf numFmtId="0" fontId="2" fillId="4" borderId="49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22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left" vertical="top" wrapText="1"/>
    </xf>
  </cellXfs>
  <cellStyles count="2">
    <cellStyle name="Moneda" xfId="1" builtinId="4"/>
    <cellStyle name="Normal" xfId="0" builtinId="0"/>
  </cellStyles>
  <dxfs count="5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</dxfs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580066</xdr:colOff>
      <xdr:row>4</xdr:row>
      <xdr:rowOff>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3EC2A332-83CE-4CE1-127F-D2A23D077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47666" cy="7315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F532F752-4E4D-44E0-A678-48E9B28DB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26163" cy="7581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975EB3FB-5170-4FA9-B7DC-AB340D81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26163" cy="7581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BFB07997-AD1C-400E-9107-0F1F21E5F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26163" cy="758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417068</xdr:colOff>
      <xdr:row>4</xdr:row>
      <xdr:rowOff>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D611A27D-F2B0-4A77-99F3-B61642510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47666" cy="731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B5CFCF67-1C60-4F1B-A798-F3E64A43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47666" cy="731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19E59F13-A92B-45B6-A006-70EEDF839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26163" cy="7581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C2858913-F169-4FD3-A913-F9C1DB5C0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26163" cy="758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1D47140C-878C-4236-93AF-C51D5DDEB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26163" cy="758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525EA451-4049-4DDA-849E-3961D95B9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26163" cy="7581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D29BC0D2-9FF1-4D87-B1FF-53570C531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26163" cy="7581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434763</xdr:colOff>
      <xdr:row>4</xdr:row>
      <xdr:rowOff>34290</xdr:rowOff>
    </xdr:to>
    <xdr:pic>
      <xdr:nvPicPr>
        <xdr:cNvPr id="2" name="Imatge 2">
          <a:extLst>
            <a:ext uri="{FF2B5EF4-FFF2-40B4-BE49-F238E27FC236}">
              <a16:creationId xmlns:a16="http://schemas.microsoft.com/office/drawing/2014/main" id="{3A424BF4-E01F-469B-9D56-0BF909B56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26163" cy="7581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Linies" displayName="Linies" ref="B3:C19" totalsRowShown="0" headerRowDxfId="5" headerRowBorderDxfId="4" tableBorderDxfId="3" totalsRowBorderDxfId="2">
  <autoFilter ref="B3:C19" xr:uid="{00000000-0009-0000-0100-000006000000}"/>
  <tableColumns count="2">
    <tableColumn id="1" xr3:uid="{00000000-0010-0000-0000-000001000000}" name="Accions" dataDxfId="1"/>
    <tableColumn id="2" xr3:uid="{00000000-0010-0000-0000-000002000000}" name="Import màxim a atorgar" dataDxfId="0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0000"/>
  </sheetPr>
  <dimension ref="A1:Y24"/>
  <sheetViews>
    <sheetView tabSelected="1" zoomScale="85" zoomScaleNormal="85" workbookViewId="0">
      <selection activeCell="G16" sqref="G16"/>
    </sheetView>
  </sheetViews>
  <sheetFormatPr baseColWidth="10" defaultColWidth="10.85546875" defaultRowHeight="15" x14ac:dyDescent="0.25"/>
  <sheetData>
    <row r="1" spans="1:2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ht="20.25" x14ac:dyDescent="0.25">
      <c r="A9" s="10"/>
      <c r="B9" s="102" t="s">
        <v>59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"/>
    </row>
    <row r="10" spans="1:25" ht="15.75" x14ac:dyDescent="0.25">
      <c r="A10" s="10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"/>
    </row>
    <row r="11" spans="1:25" ht="54" customHeight="1" x14ac:dyDescent="0.25">
      <c r="A11" s="10"/>
      <c r="B11" s="114" t="s">
        <v>67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0"/>
    </row>
    <row r="12" spans="1:25" ht="18" x14ac:dyDescent="0.25">
      <c r="A12" s="10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"/>
    </row>
    <row r="13" spans="1:25" ht="18" x14ac:dyDescent="0.25">
      <c r="A13" s="10"/>
      <c r="B13" s="111" t="s">
        <v>60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0"/>
    </row>
    <row r="14" spans="1:25" ht="18" x14ac:dyDescent="0.25">
      <c r="A14" s="10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"/>
    </row>
    <row r="15" spans="1:25" ht="18" x14ac:dyDescent="0.25">
      <c r="A15" s="10"/>
      <c r="B15" s="111" t="s">
        <v>70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0"/>
    </row>
    <row r="16" spans="1:25" ht="18" x14ac:dyDescent="0.25">
      <c r="A16" s="10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"/>
    </row>
    <row r="17" spans="1:25" ht="18" x14ac:dyDescent="0.25">
      <c r="A17" s="10"/>
      <c r="B17" s="10"/>
      <c r="C17" s="110" t="s">
        <v>68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0"/>
    </row>
    <row r="18" spans="1:25" ht="10.5" customHeight="1" x14ac:dyDescent="0.25">
      <c r="A18" s="10"/>
      <c r="B18" s="106"/>
      <c r="C18" s="106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"/>
    </row>
    <row r="19" spans="1:25" ht="65.099999999999994" customHeight="1" x14ac:dyDescent="0.25">
      <c r="A19" s="10"/>
      <c r="B19" s="10"/>
      <c r="C19" s="112" t="s">
        <v>69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03"/>
    </row>
    <row r="20" spans="1:25" ht="20.25" customHeight="1" x14ac:dyDescent="0.25">
      <c r="A20" s="10"/>
      <c r="B20" s="10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7"/>
    </row>
    <row r="21" spans="1:25" ht="44.25" customHeight="1" x14ac:dyDescent="0.25">
      <c r="A21" s="10"/>
      <c r="B21" s="196" t="s">
        <v>73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08"/>
    </row>
    <row r="22" spans="1:25" ht="18" x14ac:dyDescent="0.25">
      <c r="A22" s="10"/>
      <c r="B22" s="106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0"/>
    </row>
    <row r="23" spans="1:2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</sheetData>
  <sheetProtection algorithmName="SHA-512" hashValue="R95jD2BEYafWlKEUnzPGifQSBA7PhEybNyj7PntkmAfziNQ8zPc9D+DNFyvzHyN8kdvKN1uCyifDsSYMaII8BQ==" saltValue="AEXZB/0aLTef5FUDyYFWAw==" spinCount="100000" sheet="1" objects="1" scenarios="1"/>
  <mergeCells count="7">
    <mergeCell ref="C20:X20"/>
    <mergeCell ref="C17:X17"/>
    <mergeCell ref="C19:X19"/>
    <mergeCell ref="B11:X11"/>
    <mergeCell ref="B13:X13"/>
    <mergeCell ref="B15:X15"/>
    <mergeCell ref="B21:X2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FEF71-9C9F-46DB-8E02-778A1303F8E6}">
  <sheetPr>
    <pageSetUpPr fitToPage="1"/>
  </sheetPr>
  <dimension ref="A1:T121"/>
  <sheetViews>
    <sheetView zoomScale="75" zoomScaleNormal="75" workbookViewId="0">
      <selection activeCell="D9" sqref="D9:M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BWNqO01F0KD2qXE+6KTBDjxftyGXVC50fd0li97YahrnrQW85nzjj1ByvEGzy3fpBWccfmeRap2C8vTLqm1nrQ==" saltValue="gvgcr2Ozwo/MsFSDKUrCAQ==" spinCount="100000" sheet="1" selectLockedCells="1"/>
  <mergeCells count="125"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N15:N16"/>
    <mergeCell ref="O15:O16"/>
    <mergeCell ref="P15:P16"/>
    <mergeCell ref="R15:R17"/>
    <mergeCell ref="S15:T17"/>
    <mergeCell ref="N14:Q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8:C8"/>
    <mergeCell ref="E8:M8"/>
    <mergeCell ref="B9:C9"/>
    <mergeCell ref="D9:M9"/>
    <mergeCell ref="B14:C16"/>
    <mergeCell ref="D14:H14"/>
    <mergeCell ref="I14:M14"/>
    <mergeCell ref="M15:M16"/>
    <mergeCell ref="Q15:Q16"/>
  </mergeCells>
  <conditionalFormatting sqref="Q18:R117">
    <cfRule type="expression" dxfId="17" priority="4">
      <formula>$S18&lt;&gt;""</formula>
    </cfRule>
  </conditionalFormatting>
  <conditionalFormatting sqref="N18:N117">
    <cfRule type="expression" dxfId="16" priority="3">
      <formula>N18&gt;(I18+J18+K18)</formula>
    </cfRule>
  </conditionalFormatting>
  <conditionalFormatting sqref="O18:O117">
    <cfRule type="expression" dxfId="15" priority="2">
      <formula>O18&gt;L18</formula>
    </cfRule>
  </conditionalFormatting>
  <conditionalFormatting sqref="P18:P117">
    <cfRule type="expression" dxfId="14" priority="1">
      <formula>P18&gt;M18</formula>
    </cfRule>
  </conditionalFormatting>
  <dataValidations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54F0540D-ADC0-45C8-9D84-C7D524085CB8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50FE8-A760-4B16-8CA8-A709AFA269D5}">
          <x14:formula1>
            <xm:f>Taules!$B$4:$B$19</xm:f>
          </x14:formula1>
          <xm:sqref>B18:B117 C18:C36 C38:C117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A73B7-F92E-4DDE-9442-5A70CE45FAD2}">
  <sheetPr>
    <pageSetUpPr fitToPage="1"/>
  </sheetPr>
  <dimension ref="A1:T121"/>
  <sheetViews>
    <sheetView zoomScale="75" zoomScaleNormal="75" workbookViewId="0">
      <selection activeCell="D9" sqref="D9:M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BWNqO01F0KD2qXE+6KTBDjxftyGXVC50fd0li97YahrnrQW85nzjj1ByvEGzy3fpBWccfmeRap2C8vTLqm1nrQ==" saltValue="gvgcr2Ozwo/MsFSDKUrCAQ==" spinCount="100000" sheet="1" selectLockedCells="1"/>
  <mergeCells count="125"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N15:N16"/>
    <mergeCell ref="O15:O16"/>
    <mergeCell ref="P15:P16"/>
    <mergeCell ref="R15:R17"/>
    <mergeCell ref="S15:T17"/>
    <mergeCell ref="N14:Q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8:C8"/>
    <mergeCell ref="E8:M8"/>
    <mergeCell ref="B9:C9"/>
    <mergeCell ref="D9:M9"/>
    <mergeCell ref="B14:C16"/>
    <mergeCell ref="D14:H14"/>
    <mergeCell ref="I14:M14"/>
    <mergeCell ref="M15:M16"/>
    <mergeCell ref="Q15:Q16"/>
  </mergeCells>
  <conditionalFormatting sqref="Q18:R117">
    <cfRule type="expression" dxfId="13" priority="4">
      <formula>$S18&lt;&gt;""</formula>
    </cfRule>
  </conditionalFormatting>
  <conditionalFormatting sqref="N18:N117">
    <cfRule type="expression" dxfId="12" priority="3">
      <formula>N18&gt;(I18+J18+K18)</formula>
    </cfRule>
  </conditionalFormatting>
  <conditionalFormatting sqref="O18:O117">
    <cfRule type="expression" dxfId="11" priority="2">
      <formula>O18&gt;L18</formula>
    </cfRule>
  </conditionalFormatting>
  <conditionalFormatting sqref="P18:P117">
    <cfRule type="expression" dxfId="10" priority="1">
      <formula>P18&gt;M18</formula>
    </cfRule>
  </conditionalFormatting>
  <dataValidations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7E67A80C-B545-4DDB-A756-50AC70C00CF2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19F27E-C18D-4FC4-A4FB-AC33693D3688}">
          <x14:formula1>
            <xm:f>Taules!$B$4:$B$19</xm:f>
          </x14:formula1>
          <xm:sqref>B18:B117 C18:C36 C38:C117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AD0F-18D9-46A3-BAC0-2C0E25FD3B56}">
  <sheetPr>
    <pageSetUpPr fitToPage="1"/>
  </sheetPr>
  <dimension ref="A1:T121"/>
  <sheetViews>
    <sheetView zoomScale="75" zoomScaleNormal="75" workbookViewId="0">
      <selection activeCell="D9" sqref="D9:M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BWNqO01F0KD2qXE+6KTBDjxftyGXVC50fd0li97YahrnrQW85nzjj1ByvEGzy3fpBWccfmeRap2C8vTLqm1nrQ==" saltValue="gvgcr2Ozwo/MsFSDKUrCAQ==" spinCount="100000" sheet="1" selectLockedCells="1"/>
  <mergeCells count="125"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N15:N16"/>
    <mergeCell ref="O15:O16"/>
    <mergeCell ref="P15:P16"/>
    <mergeCell ref="R15:R17"/>
    <mergeCell ref="S15:T17"/>
    <mergeCell ref="N14:Q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8:C8"/>
    <mergeCell ref="E8:M8"/>
    <mergeCell ref="B9:C9"/>
    <mergeCell ref="D9:M9"/>
    <mergeCell ref="B14:C16"/>
    <mergeCell ref="D14:H14"/>
    <mergeCell ref="I14:M14"/>
    <mergeCell ref="M15:M16"/>
    <mergeCell ref="Q15:Q16"/>
  </mergeCells>
  <conditionalFormatting sqref="Q18:R117">
    <cfRule type="expression" dxfId="9" priority="4">
      <formula>$S18&lt;&gt;""</formula>
    </cfRule>
  </conditionalFormatting>
  <conditionalFormatting sqref="N18:N117">
    <cfRule type="expression" dxfId="8" priority="3">
      <formula>N18&gt;(I18+J18+K18)</formula>
    </cfRule>
  </conditionalFormatting>
  <conditionalFormatting sqref="O18:O117">
    <cfRule type="expression" dxfId="7" priority="2">
      <formula>O18&gt;L18</formula>
    </cfRule>
  </conditionalFormatting>
  <conditionalFormatting sqref="P18:P117">
    <cfRule type="expression" dxfId="6" priority="1">
      <formula>P18&gt;M18</formula>
    </cfRule>
  </conditionalFormatting>
  <dataValidations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A8D8A855-CAEF-41DF-8D2E-3F0576DF5566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28301C-4329-4341-A685-BB91F0F324C4}">
          <x14:formula1>
            <xm:f>Taules!$B$4:$B$19</xm:f>
          </x14:formula1>
          <xm:sqref>B18:B117 C18:C36 C38:C117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19"/>
  <sheetViews>
    <sheetView workbookViewId="0">
      <selection activeCell="I12" sqref="I12"/>
    </sheetView>
  </sheetViews>
  <sheetFormatPr baseColWidth="10" defaultColWidth="10.85546875" defaultRowHeight="15" x14ac:dyDescent="0.25"/>
  <cols>
    <col min="2" max="2" width="126.42578125" customWidth="1"/>
    <col min="3" max="3" width="28.42578125" customWidth="1"/>
  </cols>
  <sheetData>
    <row r="1" spans="1:3" x14ac:dyDescent="0.25">
      <c r="A1" t="s">
        <v>2</v>
      </c>
    </row>
    <row r="3" spans="1:3" x14ac:dyDescent="0.25">
      <c r="B3" s="36" t="s">
        <v>25</v>
      </c>
      <c r="C3" s="37" t="s">
        <v>26</v>
      </c>
    </row>
    <row r="4" spans="1:3" x14ac:dyDescent="0.25">
      <c r="B4" s="38" t="s">
        <v>27</v>
      </c>
      <c r="C4" s="39">
        <v>2500</v>
      </c>
    </row>
    <row r="5" spans="1:3" x14ac:dyDescent="0.25">
      <c r="B5" s="38" t="s">
        <v>28</v>
      </c>
      <c r="C5" s="39">
        <v>10000</v>
      </c>
    </row>
    <row r="6" spans="1:3" x14ac:dyDescent="0.25">
      <c r="B6" s="38" t="s">
        <v>29</v>
      </c>
      <c r="C6" s="39">
        <v>2500</v>
      </c>
    </row>
    <row r="7" spans="1:3" x14ac:dyDescent="0.25">
      <c r="B7" s="38" t="s">
        <v>30</v>
      </c>
      <c r="C7" s="39">
        <v>30000</v>
      </c>
    </row>
    <row r="8" spans="1:3" x14ac:dyDescent="0.25">
      <c r="B8" s="38" t="s">
        <v>31</v>
      </c>
      <c r="C8" s="39">
        <v>5000</v>
      </c>
    </row>
    <row r="9" spans="1:3" x14ac:dyDescent="0.25">
      <c r="B9" s="38" t="s">
        <v>32</v>
      </c>
      <c r="C9" s="39">
        <v>15000</v>
      </c>
    </row>
    <row r="10" spans="1:3" x14ac:dyDescent="0.25">
      <c r="B10" s="38" t="s">
        <v>33</v>
      </c>
      <c r="C10" s="39">
        <v>10000</v>
      </c>
    </row>
    <row r="11" spans="1:3" x14ac:dyDescent="0.25">
      <c r="B11" s="38" t="s">
        <v>34</v>
      </c>
      <c r="C11" s="39">
        <v>5000</v>
      </c>
    </row>
    <row r="12" spans="1:3" x14ac:dyDescent="0.25">
      <c r="B12" s="38" t="s">
        <v>35</v>
      </c>
      <c r="C12" s="39">
        <v>2500</v>
      </c>
    </row>
    <row r="13" spans="1:3" x14ac:dyDescent="0.25">
      <c r="B13" s="38" t="s">
        <v>36</v>
      </c>
      <c r="C13" s="39">
        <v>5000</v>
      </c>
    </row>
    <row r="14" spans="1:3" x14ac:dyDescent="0.25">
      <c r="B14" s="38" t="s">
        <v>37</v>
      </c>
      <c r="C14" s="39">
        <v>2500</v>
      </c>
    </row>
    <row r="15" spans="1:3" x14ac:dyDescent="0.25">
      <c r="B15" s="38" t="s">
        <v>38</v>
      </c>
      <c r="C15" s="39">
        <v>1000</v>
      </c>
    </row>
    <row r="16" spans="1:3" x14ac:dyDescent="0.25">
      <c r="B16" s="38" t="s">
        <v>39</v>
      </c>
      <c r="C16" s="39">
        <v>10000</v>
      </c>
    </row>
    <row r="17" spans="2:3" ht="30" x14ac:dyDescent="0.25">
      <c r="B17" s="38" t="s">
        <v>40</v>
      </c>
      <c r="C17" s="39">
        <v>1000</v>
      </c>
    </row>
    <row r="18" spans="2:3" x14ac:dyDescent="0.25">
      <c r="B18" s="38" t="s">
        <v>41</v>
      </c>
      <c r="C18" s="39">
        <v>10000</v>
      </c>
    </row>
    <row r="19" spans="2:3" x14ac:dyDescent="0.25">
      <c r="B19" s="40" t="s">
        <v>42</v>
      </c>
      <c r="C19" s="41">
        <v>2000</v>
      </c>
    </row>
  </sheetData>
  <sheetProtection sheet="1" objects="1" scenarios="1" selectLockedCell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0.59999389629810485"/>
  </sheetPr>
  <dimension ref="A1:M69"/>
  <sheetViews>
    <sheetView zoomScale="85" zoomScaleNormal="85" workbookViewId="0">
      <selection activeCell="I20" sqref="I20"/>
    </sheetView>
  </sheetViews>
  <sheetFormatPr baseColWidth="10" defaultColWidth="10.85546875" defaultRowHeight="15" x14ac:dyDescent="0.25"/>
  <cols>
    <col min="1" max="1" width="4.28515625" customWidth="1"/>
    <col min="2" max="2" width="14.42578125" customWidth="1"/>
    <col min="3" max="3" width="14.28515625" customWidth="1"/>
    <col min="4" max="4" width="28.42578125" customWidth="1"/>
    <col min="5" max="10" width="25.28515625" customWidth="1"/>
    <col min="11" max="11" width="4.28515625" customWidth="1"/>
  </cols>
  <sheetData>
    <row r="1" spans="1:13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8" x14ac:dyDescent="0.25">
      <c r="A6" s="10"/>
      <c r="B6" s="93" t="s">
        <v>63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15.75" thickBot="1" x14ac:dyDescent="0.3">
      <c r="A9" s="10"/>
      <c r="B9" s="7"/>
      <c r="C9" s="7"/>
      <c r="D9" s="7"/>
      <c r="E9" s="7"/>
      <c r="F9" s="7"/>
      <c r="G9" s="7"/>
      <c r="H9" s="7"/>
      <c r="I9" s="7"/>
      <c r="J9" s="10"/>
      <c r="K9" s="10"/>
      <c r="L9" s="10"/>
      <c r="M9" s="10"/>
    </row>
    <row r="10" spans="1:13" ht="27" customHeight="1" x14ac:dyDescent="0.25">
      <c r="A10" s="10"/>
      <c r="B10" s="125" t="s">
        <v>3</v>
      </c>
      <c r="C10" s="126"/>
      <c r="D10" s="64" t="s">
        <v>71</v>
      </c>
      <c r="E10" s="127" t="s">
        <v>20</v>
      </c>
      <c r="F10" s="127"/>
      <c r="G10" s="127"/>
      <c r="H10" s="127"/>
      <c r="I10" s="127"/>
      <c r="J10" s="127"/>
      <c r="K10" s="127"/>
      <c r="L10" s="10"/>
      <c r="M10" s="10"/>
    </row>
    <row r="11" spans="1:13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8" x14ac:dyDescent="0.25">
      <c r="A12" s="10"/>
      <c r="B12" s="93" t="s">
        <v>64</v>
      </c>
      <c r="C12" s="7"/>
      <c r="D12" s="7"/>
      <c r="E12" s="7"/>
      <c r="F12" s="7"/>
      <c r="G12" s="7"/>
      <c r="H12" s="7"/>
      <c r="I12" s="7"/>
      <c r="J12" s="7"/>
      <c r="K12" s="10"/>
      <c r="L12" s="10"/>
      <c r="M12" s="10"/>
    </row>
    <row r="13" spans="1:13" ht="15.75" thickBot="1" x14ac:dyDescent="0.3">
      <c r="A13" s="10"/>
      <c r="B13" s="7"/>
      <c r="C13" s="7"/>
      <c r="D13" s="7"/>
      <c r="E13" s="7"/>
      <c r="F13" s="7"/>
      <c r="G13" s="7"/>
      <c r="H13" s="7"/>
      <c r="I13" s="7"/>
      <c r="J13" s="7"/>
      <c r="K13" s="10"/>
      <c r="L13" s="10"/>
      <c r="M13" s="10"/>
    </row>
    <row r="14" spans="1:13" x14ac:dyDescent="0.25">
      <c r="A14" s="10"/>
      <c r="B14" s="8"/>
      <c r="C14" s="8"/>
      <c r="D14" s="8"/>
      <c r="E14" s="134">
        <v>2020</v>
      </c>
      <c r="F14" s="134">
        <v>2021</v>
      </c>
      <c r="G14" s="134">
        <v>2022</v>
      </c>
      <c r="H14" s="134">
        <v>2023</v>
      </c>
      <c r="I14" s="134">
        <v>2024</v>
      </c>
      <c r="J14" s="134" t="s">
        <v>4</v>
      </c>
      <c r="K14" s="10"/>
      <c r="L14" s="10"/>
      <c r="M14" s="10"/>
    </row>
    <row r="15" spans="1:13" ht="15.75" thickBot="1" x14ac:dyDescent="0.3">
      <c r="A15" s="10"/>
      <c r="B15" s="8"/>
      <c r="C15" s="8"/>
      <c r="D15" s="8"/>
      <c r="E15" s="135"/>
      <c r="F15" s="135"/>
      <c r="G15" s="135"/>
      <c r="H15" s="135"/>
      <c r="I15" s="135"/>
      <c r="J15" s="135"/>
      <c r="K15" s="10"/>
      <c r="L15" s="10"/>
      <c r="M15" s="10"/>
    </row>
    <row r="16" spans="1:13" ht="15.75" thickBot="1" x14ac:dyDescent="0.3">
      <c r="A16" s="10"/>
      <c r="B16" s="8"/>
      <c r="C16" s="8"/>
      <c r="D16" s="8"/>
      <c r="E16" s="9"/>
      <c r="F16" s="9"/>
      <c r="G16" s="136" t="str">
        <f>IF(J61&lt;&gt;J17,"Les despeses del projecte no coincideixen amb el pressupost total de desepeses.","")</f>
        <v/>
      </c>
      <c r="H16" s="136"/>
      <c r="I16" s="136"/>
      <c r="J16" s="136"/>
      <c r="K16" s="10"/>
      <c r="L16" s="10"/>
      <c r="M16" s="10"/>
    </row>
    <row r="17" spans="1:13" x14ac:dyDescent="0.25">
      <c r="A17" s="10"/>
      <c r="B17" s="131" t="s">
        <v>48</v>
      </c>
      <c r="C17" s="132"/>
      <c r="D17" s="133"/>
      <c r="E17" s="84">
        <f>'Servei, espai o equipament 1'!D17+'Servei, espai o equipament  2'!D17+'Servei, espai o equipament  3'!D17+'Servei, espai o equipament  4'!D17+'Servei, espai o equipament  5'!D17+'Servei, espai o equipament  6'!D17+'Servei, espai o equipament  7'!D17+'Servei, espai o equipament  8'!D17+'Servei, espai o equipament  9'!D17+'Servei, espai o equipament  10'!D17</f>
        <v>0</v>
      </c>
      <c r="F17" s="85">
        <f>'Servei, espai o equipament 1'!E17+'Servei, espai o equipament  2'!E17+'Servei, espai o equipament  3'!E17+'Servei, espai o equipament  4'!E17+'Servei, espai o equipament  5'!E17+'Servei, espai o equipament  6'!E17+'Servei, espai o equipament  7'!E17+'Servei, espai o equipament  8'!E17+'Servei, espai o equipament  9'!E17+'Servei, espai o equipament  10'!E17</f>
        <v>0</v>
      </c>
      <c r="G17" s="85">
        <f>'Servei, espai o equipament 1'!F17+'Servei, espai o equipament  2'!F17+'Servei, espai o equipament  3'!F17+'Servei, espai o equipament  4'!F17+'Servei, espai o equipament  5'!F17+'Servei, espai o equipament  6'!F17+'Servei, espai o equipament  7'!F17+'Servei, espai o equipament  8'!F17+'Servei, espai o equipament  9'!F17+'Servei, espai o equipament  10'!F17</f>
        <v>0</v>
      </c>
      <c r="H17" s="85">
        <f>'Servei, espai o equipament 1'!G17+'Servei, espai o equipament  2'!G17+'Servei, espai o equipament  3'!G17+'Servei, espai o equipament  4'!G17+'Servei, espai o equipament  5'!G17+'Servei, espai o equipament  6'!G17+'Servei, espai o equipament  7'!G17+'Servei, espai o equipament  8'!G17+'Servei, espai o equipament  9'!G17+'Servei, espai o equipament  10'!G17</f>
        <v>0</v>
      </c>
      <c r="I17" s="85">
        <f>'Servei, espai o equipament 1'!H17+'Servei, espai o equipament  2'!H17+'Servei, espai o equipament  3'!H17+'Servei, espai o equipament  4'!H17+'Servei, espai o equipament  5'!H17+'Servei, espai o equipament  6'!H17+'Servei, espai o equipament  7'!H17+'Servei, espai o equipament  8'!H17+'Servei, espai o equipament  9'!H17+'Servei, espai o equipament  10'!H17</f>
        <v>0</v>
      </c>
      <c r="J17" s="96">
        <f>SUM(Resum!E17:I17)</f>
        <v>0</v>
      </c>
      <c r="K17" s="10"/>
      <c r="L17" s="161" t="str">
        <f>IF(J17&lt;10000,"El pressupost del projecte ha de ser d'un import mínim de 10.000 euros i d'un import màxim de 200.000 euros.",IF(J17&gt;200000,"El pressupost del projecte ha de ser d'un import mínim de 10.000 euros i d'un import màxim de 200.000 euros.",""))</f>
        <v>El pressupost del projecte ha de ser d'un import mínim de 10.000 euros i d'un import màxim de 200.000 euros.</v>
      </c>
      <c r="M17" s="161"/>
    </row>
    <row r="18" spans="1:13" x14ac:dyDescent="0.25">
      <c r="A18" s="10"/>
      <c r="B18" s="128" t="s">
        <v>8</v>
      </c>
      <c r="C18" s="129"/>
      <c r="D18" s="130"/>
      <c r="E18" s="86">
        <f>E17-E19</f>
        <v>0</v>
      </c>
      <c r="F18" s="87">
        <f t="shared" ref="F18:J18" si="0">F17-F19</f>
        <v>0</v>
      </c>
      <c r="G18" s="87">
        <f t="shared" si="0"/>
        <v>0</v>
      </c>
      <c r="H18" s="87">
        <f t="shared" si="0"/>
        <v>0</v>
      </c>
      <c r="I18" s="87">
        <f t="shared" si="0"/>
        <v>0</v>
      </c>
      <c r="J18" s="97">
        <f t="shared" si="0"/>
        <v>0</v>
      </c>
      <c r="K18" s="10"/>
      <c r="L18" s="161"/>
      <c r="M18" s="161"/>
    </row>
    <row r="19" spans="1:13" x14ac:dyDescent="0.25">
      <c r="A19" s="10"/>
      <c r="B19" s="128" t="s">
        <v>49</v>
      </c>
      <c r="C19" s="129"/>
      <c r="D19" s="130"/>
      <c r="E19" s="86">
        <f>'Servei, espai o equipament 1'!I17+'Servei, espai o equipament  2'!I17+'Servei, espai o equipament  3'!I17+'Servei, espai o equipament  4'!I17+'Servei, espai o equipament  5'!I17+'Servei, espai o equipament  6'!I17+'Servei, espai o equipament  7'!I17+'Servei, espai o equipament  8'!I17+'Servei, espai o equipament  9'!I17+'Servei, espai o equipament  10'!I17</f>
        <v>0</v>
      </c>
      <c r="F19" s="87">
        <f>'Servei, espai o equipament 1'!J17+'Servei, espai o equipament  2'!J17+'Servei, espai o equipament  3'!J17+'Servei, espai o equipament  4'!J17+'Servei, espai o equipament  5'!J17+'Servei, espai o equipament  6'!J17+'Servei, espai o equipament  7'!J17+'Servei, espai o equipament  8'!J17+'Servei, espai o equipament  9'!J17+'Servei, espai o equipament  10'!J17</f>
        <v>0</v>
      </c>
      <c r="G19" s="87">
        <f>'Servei, espai o equipament 1'!K17+'Servei, espai o equipament  2'!K17+'Servei, espai o equipament  3'!K17+'Servei, espai o equipament  4'!K17+'Servei, espai o equipament  5'!K17+'Servei, espai o equipament  6'!K17+'Servei, espai o equipament  7'!K17+'Servei, espai o equipament  8'!K17+'Servei, espai o equipament  9'!K17+'Servei, espai o equipament  10'!K17</f>
        <v>0</v>
      </c>
      <c r="H19" s="87">
        <f>'Servei, espai o equipament 1'!L17+'Servei, espai o equipament  2'!L17+'Servei, espai o equipament  3'!L17+'Servei, espai o equipament  4'!L17+'Servei, espai o equipament  5'!L17+'Servei, espai o equipament  6'!L17+'Servei, espai o equipament  7'!L17+'Servei, espai o equipament  8'!L17+'Servei, espai o equipament  9'!L17+'Servei, espai o equipament  10'!L17</f>
        <v>0</v>
      </c>
      <c r="I19" s="87">
        <f>'Servei, espai o equipament 1'!M17+'Servei, espai o equipament  2'!M17+'Servei, espai o equipament  3'!M17+'Servei, espai o equipament  4'!M17+'Servei, espai o equipament  5'!M17+'Servei, espai o equipament  6'!M17+'Servei, espai o equipament  7'!M17+'Servei, espai o equipament  8'!M17+'Servei, espai o equipament  9'!M17+'Servei, espai o equipament  10'!M17</f>
        <v>0</v>
      </c>
      <c r="J19" s="97">
        <f>SUM(Resum!E19:I19)</f>
        <v>0</v>
      </c>
      <c r="K19" s="10"/>
      <c r="L19" s="161"/>
      <c r="M19" s="161"/>
    </row>
    <row r="20" spans="1:13" ht="15.75" thickBot="1" x14ac:dyDescent="0.3">
      <c r="A20" s="10"/>
      <c r="B20" s="139" t="s">
        <v>50</v>
      </c>
      <c r="C20" s="140"/>
      <c r="D20" s="141"/>
      <c r="E20" s="88"/>
      <c r="F20" s="26"/>
      <c r="G20" s="89">
        <f>'Servei, espai o equipament 1'!N17+'Servei, espai o equipament  2'!N17+'Servei, espai o equipament  3'!N17+'Servei, espai o equipament  4'!N17+'Servei, espai o equipament  5'!N17+'Servei, espai o equipament  6'!N17+'Servei, espai o equipament  7'!N17+'Servei, espai o equipament  8'!N17+'Servei, espai o equipament  9'!N17+'Servei, espai o equipament  10'!N17</f>
        <v>0</v>
      </c>
      <c r="H20" s="89">
        <f>'Servei, espai o equipament 1'!O17+'Servei, espai o equipament  2'!O17+'Servei, espai o equipament  3'!O17+'Servei, espai o equipament  4'!O17+'Servei, espai o equipament  5'!O17+'Servei, espai o equipament  6'!O17+'Servei, espai o equipament  7'!O17+'Servei, espai o equipament  8'!O17+'Servei, espai o equipament  9'!O17+'Servei, espai o equipament  10'!O17</f>
        <v>0</v>
      </c>
      <c r="I20" s="89">
        <f>'Servei, espai o equipament 1'!P17+'Servei, espai o equipament  2'!P17+'Servei, espai o equipament  3'!P17+'Servei, espai o equipament  4'!P17+'Servei, espai o equipament  5'!P17+'Servei, espai o equipament  6'!P17+'Servei, espai o equipament  7'!P17+'Servei, espai o equipament  8'!P17+'Servei, espai o equipament  9'!P17+'Servei, espai o equipament  10'!P17</f>
        <v>0</v>
      </c>
      <c r="J20" s="98">
        <f>SUM(Resum!E20:I20)</f>
        <v>0</v>
      </c>
      <c r="K20" s="10"/>
      <c r="L20" s="161"/>
      <c r="M20" s="161"/>
    </row>
    <row r="21" spans="1:13" ht="51.6" customHeight="1" x14ac:dyDescent="0.25">
      <c r="A21" s="10"/>
      <c r="B21" s="144" t="s">
        <v>9</v>
      </c>
      <c r="C21" s="144"/>
      <c r="D21" s="144"/>
      <c r="E21" s="33"/>
      <c r="F21" s="33"/>
      <c r="G21" s="99" t="str">
        <f>IF((E19+F19+G19)&lt;G20,"La subvenció sol·licitada al 2022 supera la despesa del període 2020-2022.","")</f>
        <v/>
      </c>
      <c r="H21" s="99" t="str">
        <f>IF(H19&lt;H20,"La subvenció sol·licitada al 2023 supera la despesa del 2023.","")</f>
        <v/>
      </c>
      <c r="I21" s="99" t="str">
        <f>IF(I19&lt;I20,"La subvenció sol·licitada al 2024 supera la despesa del 2024.","")</f>
        <v/>
      </c>
      <c r="J21" s="35"/>
      <c r="K21" s="10"/>
      <c r="L21" s="10"/>
      <c r="M21" s="10"/>
    </row>
    <row r="22" spans="1:13" ht="17.45" customHeight="1" x14ac:dyDescent="0.25">
      <c r="A22" s="10"/>
      <c r="B22" s="34"/>
      <c r="C22" s="34"/>
      <c r="D22" s="34"/>
      <c r="E22" s="33"/>
      <c r="F22" s="33"/>
      <c r="G22" s="33"/>
      <c r="H22" s="35"/>
      <c r="I22" s="35"/>
      <c r="J22" s="35"/>
      <c r="K22" s="10"/>
      <c r="L22" s="10"/>
      <c r="M22" s="10"/>
    </row>
    <row r="23" spans="1:13" x14ac:dyDescent="0.25">
      <c r="A23" s="10"/>
      <c r="B23" s="34"/>
      <c r="C23" s="34"/>
      <c r="D23" s="34"/>
      <c r="E23" s="33"/>
      <c r="F23" s="33"/>
      <c r="G23" s="33"/>
      <c r="H23" s="33"/>
      <c r="I23" s="33"/>
      <c r="J23" s="33"/>
      <c r="K23" s="10"/>
      <c r="L23" s="10"/>
      <c r="M23" s="10"/>
    </row>
    <row r="24" spans="1:13" ht="18" x14ac:dyDescent="0.25">
      <c r="A24" s="10"/>
      <c r="B24" s="93" t="s">
        <v>65</v>
      </c>
      <c r="C24" s="7"/>
      <c r="D24" s="7"/>
      <c r="E24" s="7"/>
      <c r="F24" s="7"/>
      <c r="G24" s="7"/>
      <c r="H24" s="7"/>
      <c r="I24" s="7"/>
      <c r="J24" s="7"/>
      <c r="K24" s="10"/>
      <c r="L24" s="10"/>
      <c r="M24" s="10"/>
    </row>
    <row r="25" spans="1:13" x14ac:dyDescent="0.25">
      <c r="A25" s="10"/>
      <c r="B25" s="65" t="s">
        <v>51</v>
      </c>
      <c r="C25" s="7"/>
      <c r="D25" s="7"/>
      <c r="E25" s="7"/>
      <c r="F25" s="7"/>
      <c r="G25" s="7"/>
      <c r="H25" s="7"/>
      <c r="I25" s="7"/>
      <c r="J25" s="7"/>
      <c r="K25" s="10"/>
      <c r="L25" s="10"/>
      <c r="M25" s="10"/>
    </row>
    <row r="26" spans="1:13" ht="15.75" thickBot="1" x14ac:dyDescent="0.3">
      <c r="A26" s="10"/>
      <c r="B26" s="65"/>
      <c r="C26" s="7"/>
      <c r="D26" s="7"/>
      <c r="E26" s="7"/>
      <c r="F26" s="95"/>
      <c r="G26" s="95"/>
      <c r="H26" s="95"/>
      <c r="I26" s="7"/>
      <c r="J26" s="7"/>
      <c r="K26" s="10"/>
      <c r="L26" s="10"/>
      <c r="M26" s="10"/>
    </row>
    <row r="27" spans="1:13" x14ac:dyDescent="0.25">
      <c r="A27" s="10"/>
      <c r="B27" s="145"/>
      <c r="C27" s="145"/>
      <c r="D27" s="146"/>
      <c r="E27" s="142">
        <v>2020</v>
      </c>
      <c r="F27" s="142">
        <v>2021</v>
      </c>
      <c r="G27" s="142">
        <v>2022</v>
      </c>
      <c r="H27" s="142">
        <v>2023</v>
      </c>
      <c r="I27" s="142">
        <v>2024</v>
      </c>
      <c r="J27" s="142" t="s">
        <v>4</v>
      </c>
      <c r="K27" s="10"/>
      <c r="L27" s="10"/>
      <c r="M27" s="10"/>
    </row>
    <row r="28" spans="1:13" ht="15.75" thickBot="1" x14ac:dyDescent="0.3">
      <c r="A28" s="10"/>
      <c r="B28" s="145"/>
      <c r="C28" s="145"/>
      <c r="D28" s="146"/>
      <c r="E28" s="143"/>
      <c r="F28" s="143"/>
      <c r="G28" s="143"/>
      <c r="H28" s="143"/>
      <c r="I28" s="143"/>
      <c r="J28" s="143"/>
      <c r="K28" s="10"/>
      <c r="L28" s="10"/>
      <c r="M28" s="10"/>
    </row>
    <row r="29" spans="1:13" ht="15.75" thickBot="1" x14ac:dyDescent="0.3">
      <c r="A29" s="10"/>
      <c r="B29" s="66"/>
      <c r="C29" s="66"/>
      <c r="D29" s="66"/>
      <c r="E29" s="67"/>
      <c r="F29" s="67"/>
      <c r="G29" s="67"/>
      <c r="H29" s="138" t="str">
        <f>IF(J30&lt;&gt;J61,"Els ingressos i despeses no coincideixen.","")</f>
        <v/>
      </c>
      <c r="I29" s="138"/>
      <c r="J29" s="138"/>
      <c r="K29" s="10"/>
      <c r="L29" s="10"/>
      <c r="M29" s="10"/>
    </row>
    <row r="30" spans="1:13" ht="15.75" thickBot="1" x14ac:dyDescent="0.3">
      <c r="A30" s="10"/>
      <c r="B30" s="149" t="s">
        <v>52</v>
      </c>
      <c r="C30" s="150"/>
      <c r="D30" s="150"/>
      <c r="E30" s="68">
        <f>E31+E32</f>
        <v>0</v>
      </c>
      <c r="F30" s="68">
        <f>F31+F32</f>
        <v>0</v>
      </c>
      <c r="G30" s="68">
        <f t="shared" ref="G30:I30" si="1">G31+G32</f>
        <v>0</v>
      </c>
      <c r="H30" s="68">
        <f t="shared" si="1"/>
        <v>0</v>
      </c>
      <c r="I30" s="68">
        <f t="shared" si="1"/>
        <v>0</v>
      </c>
      <c r="J30" s="69">
        <f>J31+J32</f>
        <v>0</v>
      </c>
      <c r="K30" s="10"/>
      <c r="L30" s="10"/>
      <c r="M30" s="10"/>
    </row>
    <row r="31" spans="1:13" ht="15.75" thickBot="1" x14ac:dyDescent="0.3">
      <c r="A31" s="10"/>
      <c r="B31" s="115" t="s">
        <v>0</v>
      </c>
      <c r="C31" s="116"/>
      <c r="D31" s="116"/>
      <c r="E31" s="27"/>
      <c r="F31" s="27"/>
      <c r="G31" s="27"/>
      <c r="H31" s="27"/>
      <c r="I31" s="27"/>
      <c r="J31" s="70">
        <f>SUM(E31:I31)</f>
        <v>0</v>
      </c>
      <c r="K31" s="10"/>
      <c r="L31" s="10"/>
      <c r="M31" s="10"/>
    </row>
    <row r="32" spans="1:13" ht="15.75" thickBot="1" x14ac:dyDescent="0.3">
      <c r="A32" s="10"/>
      <c r="B32" s="115" t="s">
        <v>1</v>
      </c>
      <c r="C32" s="116"/>
      <c r="D32" s="116"/>
      <c r="E32" s="14">
        <f>E33+E34</f>
        <v>0</v>
      </c>
      <c r="F32" s="14">
        <f t="shared" ref="F32:I32" si="2">F33+F34</f>
        <v>0</v>
      </c>
      <c r="G32" s="14">
        <f>G33+G34</f>
        <v>0</v>
      </c>
      <c r="H32" s="14">
        <f t="shared" si="2"/>
        <v>0</v>
      </c>
      <c r="I32" s="14">
        <f t="shared" si="2"/>
        <v>0</v>
      </c>
      <c r="J32" s="32">
        <f>J33+J34</f>
        <v>0</v>
      </c>
      <c r="K32" s="10"/>
      <c r="L32" s="10"/>
      <c r="M32" s="10"/>
    </row>
    <row r="33" spans="1:13" ht="29.25" customHeight="1" x14ac:dyDescent="0.25">
      <c r="A33" s="10"/>
      <c r="B33" s="117" t="s">
        <v>10</v>
      </c>
      <c r="C33" s="118"/>
      <c r="D33" s="118"/>
      <c r="E33" s="15"/>
      <c r="F33" s="15"/>
      <c r="G33" s="43">
        <f>G20</f>
        <v>0</v>
      </c>
      <c r="H33" s="43">
        <f>H20</f>
        <v>0</v>
      </c>
      <c r="I33" s="43">
        <f>I20</f>
        <v>0</v>
      </c>
      <c r="J33" s="28">
        <f>SUM(E33:I33)</f>
        <v>0</v>
      </c>
      <c r="K33" s="10"/>
      <c r="L33" s="10"/>
      <c r="M33" s="10"/>
    </row>
    <row r="34" spans="1:13" ht="30" customHeight="1" x14ac:dyDescent="0.25">
      <c r="A34" s="10"/>
      <c r="B34" s="117" t="s">
        <v>11</v>
      </c>
      <c r="C34" s="118"/>
      <c r="D34" s="118"/>
      <c r="E34" s="15">
        <f t="shared" ref="E34:I34" si="3">E35+E41+E47+E53</f>
        <v>0</v>
      </c>
      <c r="F34" s="15">
        <f t="shared" si="3"/>
        <v>0</v>
      </c>
      <c r="G34" s="15">
        <f t="shared" si="3"/>
        <v>0</v>
      </c>
      <c r="H34" s="15">
        <f>H35+H41+H47+H53</f>
        <v>0</v>
      </c>
      <c r="I34" s="15">
        <f t="shared" si="3"/>
        <v>0</v>
      </c>
      <c r="J34" s="29">
        <f>J35+J41+J47+J53</f>
        <v>0</v>
      </c>
      <c r="K34" s="10"/>
      <c r="L34" s="10"/>
      <c r="M34" s="10"/>
    </row>
    <row r="35" spans="1:13" ht="26.25" customHeight="1" x14ac:dyDescent="0.25">
      <c r="A35" s="10"/>
      <c r="B35" s="147" t="s">
        <v>12</v>
      </c>
      <c r="C35" s="148"/>
      <c r="D35" s="148"/>
      <c r="E35" s="15">
        <f t="shared" ref="E35:J35" si="4">SUM(E36:E40)</f>
        <v>0</v>
      </c>
      <c r="F35" s="15">
        <f t="shared" si="4"/>
        <v>0</v>
      </c>
      <c r="G35" s="15">
        <f t="shared" si="4"/>
        <v>0</v>
      </c>
      <c r="H35" s="15">
        <f t="shared" si="4"/>
        <v>0</v>
      </c>
      <c r="I35" s="15">
        <f t="shared" si="4"/>
        <v>0</v>
      </c>
      <c r="J35" s="29">
        <f t="shared" si="4"/>
        <v>0</v>
      </c>
      <c r="K35" s="10"/>
      <c r="L35" s="10"/>
      <c r="M35" s="10"/>
    </row>
    <row r="36" spans="1:13" x14ac:dyDescent="0.25">
      <c r="A36" s="10"/>
      <c r="B36" s="119" t="s">
        <v>5</v>
      </c>
      <c r="C36" s="120"/>
      <c r="D36" s="120"/>
      <c r="E36" s="1"/>
      <c r="F36" s="1"/>
      <c r="G36" s="1"/>
      <c r="H36" s="1"/>
      <c r="I36" s="1"/>
      <c r="J36" s="30">
        <f>SUM(E36:I36)</f>
        <v>0</v>
      </c>
      <c r="K36" s="10"/>
      <c r="L36" s="10"/>
      <c r="M36" s="10"/>
    </row>
    <row r="37" spans="1:13" x14ac:dyDescent="0.25">
      <c r="A37" s="10"/>
      <c r="B37" s="119" t="s">
        <v>6</v>
      </c>
      <c r="C37" s="120"/>
      <c r="D37" s="120"/>
      <c r="E37" s="1"/>
      <c r="F37" s="1"/>
      <c r="G37" s="1"/>
      <c r="H37" s="1"/>
      <c r="I37" s="1"/>
      <c r="J37" s="30">
        <f>SUM(E37:I37)</f>
        <v>0</v>
      </c>
      <c r="K37" s="10"/>
      <c r="L37" s="10"/>
      <c r="M37" s="10"/>
    </row>
    <row r="38" spans="1:13" x14ac:dyDescent="0.25">
      <c r="A38" s="10"/>
      <c r="B38" s="119" t="s">
        <v>7</v>
      </c>
      <c r="C38" s="120"/>
      <c r="D38" s="120"/>
      <c r="E38" s="1"/>
      <c r="F38" s="1"/>
      <c r="G38" s="1"/>
      <c r="H38" s="1"/>
      <c r="I38" s="1"/>
      <c r="J38" s="30">
        <f>SUM(E38:I38)</f>
        <v>0</v>
      </c>
      <c r="K38" s="10"/>
      <c r="L38" s="10"/>
      <c r="M38" s="10"/>
    </row>
    <row r="39" spans="1:13" x14ac:dyDescent="0.25">
      <c r="A39" s="10"/>
      <c r="B39" s="119" t="s">
        <v>16</v>
      </c>
      <c r="C39" s="120"/>
      <c r="D39" s="120"/>
      <c r="E39" s="1"/>
      <c r="F39" s="1"/>
      <c r="G39" s="1"/>
      <c r="H39" s="1"/>
      <c r="I39" s="1"/>
      <c r="J39" s="30">
        <f>SUM(E39:I39)</f>
        <v>0</v>
      </c>
      <c r="K39" s="10"/>
      <c r="L39" s="10"/>
      <c r="M39" s="10"/>
    </row>
    <row r="40" spans="1:13" ht="15.75" thickBot="1" x14ac:dyDescent="0.3">
      <c r="A40" s="10"/>
      <c r="B40" s="121" t="s">
        <v>17</v>
      </c>
      <c r="C40" s="122"/>
      <c r="D40" s="122"/>
      <c r="E40" s="2"/>
      <c r="F40" s="2"/>
      <c r="G40" s="2"/>
      <c r="H40" s="2"/>
      <c r="I40" s="2"/>
      <c r="J40" s="31">
        <f>SUM(E40:I40)</f>
        <v>0</v>
      </c>
      <c r="K40" s="10"/>
      <c r="L40" s="10"/>
      <c r="M40" s="10"/>
    </row>
    <row r="41" spans="1:13" x14ac:dyDescent="0.25">
      <c r="A41" s="10"/>
      <c r="B41" s="123" t="s">
        <v>13</v>
      </c>
      <c r="C41" s="124"/>
      <c r="D41" s="124"/>
      <c r="E41" s="16">
        <f t="shared" ref="E41:I41" si="5">SUM(E42:E46)</f>
        <v>0</v>
      </c>
      <c r="F41" s="16">
        <f t="shared" si="5"/>
        <v>0</v>
      </c>
      <c r="G41" s="16">
        <f t="shared" si="5"/>
        <v>0</v>
      </c>
      <c r="H41" s="16">
        <f t="shared" si="5"/>
        <v>0</v>
      </c>
      <c r="I41" s="16">
        <f t="shared" si="5"/>
        <v>0</v>
      </c>
      <c r="J41" s="17">
        <f>SUM(J42:J46)</f>
        <v>0</v>
      </c>
      <c r="K41" s="10"/>
      <c r="L41" s="10"/>
      <c r="M41" s="10"/>
    </row>
    <row r="42" spans="1:13" x14ac:dyDescent="0.25">
      <c r="A42" s="10"/>
      <c r="B42" s="119" t="s">
        <v>5</v>
      </c>
      <c r="C42" s="120"/>
      <c r="D42" s="120"/>
      <c r="E42" s="1"/>
      <c r="F42" s="1"/>
      <c r="G42" s="1"/>
      <c r="H42" s="1"/>
      <c r="I42" s="1"/>
      <c r="J42" s="18">
        <f>SUM(E42:I42)</f>
        <v>0</v>
      </c>
      <c r="K42" s="10"/>
      <c r="L42" s="10"/>
      <c r="M42" s="10"/>
    </row>
    <row r="43" spans="1:13" x14ac:dyDescent="0.25">
      <c r="A43" s="10"/>
      <c r="B43" s="119" t="s">
        <v>6</v>
      </c>
      <c r="C43" s="120"/>
      <c r="D43" s="120"/>
      <c r="E43" s="1"/>
      <c r="F43" s="1"/>
      <c r="G43" s="1"/>
      <c r="H43" s="1"/>
      <c r="I43" s="1"/>
      <c r="J43" s="18">
        <f>SUM(E43:I43)</f>
        <v>0</v>
      </c>
      <c r="K43" s="10"/>
      <c r="L43" s="10"/>
      <c r="M43" s="10"/>
    </row>
    <row r="44" spans="1:13" x14ac:dyDescent="0.25">
      <c r="A44" s="10"/>
      <c r="B44" s="119" t="s">
        <v>7</v>
      </c>
      <c r="C44" s="120"/>
      <c r="D44" s="120"/>
      <c r="E44" s="1"/>
      <c r="F44" s="1"/>
      <c r="G44" s="1"/>
      <c r="H44" s="1"/>
      <c r="I44" s="1"/>
      <c r="J44" s="18">
        <f>SUM(E44:I44)</f>
        <v>0</v>
      </c>
      <c r="K44" s="10"/>
      <c r="L44" s="10"/>
      <c r="M44" s="10"/>
    </row>
    <row r="45" spans="1:13" x14ac:dyDescent="0.25">
      <c r="A45" s="10"/>
      <c r="B45" s="119" t="s">
        <v>16</v>
      </c>
      <c r="C45" s="120"/>
      <c r="D45" s="120"/>
      <c r="E45" s="1"/>
      <c r="F45" s="1"/>
      <c r="G45" s="1"/>
      <c r="H45" s="1"/>
      <c r="I45" s="1"/>
      <c r="J45" s="18">
        <f>SUM(E45:I45)</f>
        <v>0</v>
      </c>
      <c r="K45" s="10"/>
      <c r="L45" s="10"/>
      <c r="M45" s="10"/>
    </row>
    <row r="46" spans="1:13" ht="15.75" thickBot="1" x14ac:dyDescent="0.3">
      <c r="A46" s="10"/>
      <c r="B46" s="121" t="s">
        <v>17</v>
      </c>
      <c r="C46" s="122"/>
      <c r="D46" s="122"/>
      <c r="E46" s="2"/>
      <c r="F46" s="2"/>
      <c r="G46" s="2"/>
      <c r="H46" s="2"/>
      <c r="I46" s="2"/>
      <c r="J46" s="18">
        <f>SUM(E46:I46)</f>
        <v>0</v>
      </c>
      <c r="K46" s="10"/>
      <c r="L46" s="10"/>
      <c r="M46" s="10"/>
    </row>
    <row r="47" spans="1:13" x14ac:dyDescent="0.25">
      <c r="A47" s="10"/>
      <c r="B47" s="123" t="s">
        <v>14</v>
      </c>
      <c r="C47" s="124"/>
      <c r="D47" s="124"/>
      <c r="E47" s="16">
        <f>SUM(E48:E52)</f>
        <v>0</v>
      </c>
      <c r="F47" s="16">
        <f t="shared" ref="F47:H47" si="6">SUM(F48:F52)</f>
        <v>0</v>
      </c>
      <c r="G47" s="16">
        <f>SUM(G48:G52)</f>
        <v>0</v>
      </c>
      <c r="H47" s="16">
        <f t="shared" si="6"/>
        <v>0</v>
      </c>
      <c r="I47" s="16">
        <f>SUM(I48:I52)</f>
        <v>0</v>
      </c>
      <c r="J47" s="17">
        <f>SUM(J48:J52)</f>
        <v>0</v>
      </c>
      <c r="K47" s="10"/>
      <c r="L47" s="10"/>
      <c r="M47" s="10"/>
    </row>
    <row r="48" spans="1:13" x14ac:dyDescent="0.25">
      <c r="A48" s="10"/>
      <c r="B48" s="119" t="s">
        <v>5</v>
      </c>
      <c r="C48" s="120"/>
      <c r="D48" s="120"/>
      <c r="E48" s="1">
        <v>0</v>
      </c>
      <c r="F48" s="1">
        <v>0</v>
      </c>
      <c r="G48" s="1">
        <v>0</v>
      </c>
      <c r="H48" s="1"/>
      <c r="I48" s="1"/>
      <c r="J48" s="18">
        <f>SUM(E48:I48)</f>
        <v>0</v>
      </c>
      <c r="K48" s="10"/>
      <c r="L48" s="10"/>
      <c r="M48" s="10"/>
    </row>
    <row r="49" spans="1:13" x14ac:dyDescent="0.25">
      <c r="A49" s="10"/>
      <c r="B49" s="119" t="s">
        <v>6</v>
      </c>
      <c r="C49" s="120"/>
      <c r="D49" s="120"/>
      <c r="E49" s="1"/>
      <c r="F49" s="1"/>
      <c r="G49" s="1"/>
      <c r="H49" s="1"/>
      <c r="I49" s="1"/>
      <c r="J49" s="18">
        <f>SUM(E49:I49)</f>
        <v>0</v>
      </c>
      <c r="K49" s="10"/>
      <c r="L49" s="10"/>
      <c r="M49" s="10"/>
    </row>
    <row r="50" spans="1:13" x14ac:dyDescent="0.25">
      <c r="A50" s="10"/>
      <c r="B50" s="119" t="s">
        <v>7</v>
      </c>
      <c r="C50" s="120"/>
      <c r="D50" s="120"/>
      <c r="E50" s="1"/>
      <c r="F50" s="1"/>
      <c r="G50" s="1"/>
      <c r="H50" s="1"/>
      <c r="I50" s="1"/>
      <c r="J50" s="18">
        <f>SUM(E50:I50)</f>
        <v>0</v>
      </c>
      <c r="K50" s="10"/>
      <c r="L50" s="10"/>
      <c r="M50" s="10"/>
    </row>
    <row r="51" spans="1:13" x14ac:dyDescent="0.25">
      <c r="A51" s="10"/>
      <c r="B51" s="119" t="s">
        <v>16</v>
      </c>
      <c r="C51" s="120"/>
      <c r="D51" s="120"/>
      <c r="E51" s="1"/>
      <c r="F51" s="1"/>
      <c r="G51" s="1"/>
      <c r="H51" s="1"/>
      <c r="I51" s="1"/>
      <c r="J51" s="18">
        <f>SUM(E51:I51)</f>
        <v>0</v>
      </c>
      <c r="K51" s="10"/>
      <c r="L51" s="10"/>
      <c r="M51" s="10"/>
    </row>
    <row r="52" spans="1:13" ht="15.75" thickBot="1" x14ac:dyDescent="0.3">
      <c r="A52" s="10"/>
      <c r="B52" s="121" t="s">
        <v>17</v>
      </c>
      <c r="C52" s="122"/>
      <c r="D52" s="122"/>
      <c r="E52" s="2"/>
      <c r="F52" s="2"/>
      <c r="G52" s="2"/>
      <c r="H52" s="2"/>
      <c r="I52" s="2"/>
      <c r="J52" s="20">
        <f>SUM(E52:I52)</f>
        <v>0</v>
      </c>
      <c r="K52" s="10"/>
      <c r="L52" s="10"/>
      <c r="M52" s="10"/>
    </row>
    <row r="53" spans="1:13" x14ac:dyDescent="0.25">
      <c r="A53" s="10"/>
      <c r="B53" s="123" t="s">
        <v>15</v>
      </c>
      <c r="C53" s="124"/>
      <c r="D53" s="124"/>
      <c r="E53" s="16">
        <f t="shared" ref="E53:J53" si="7">SUM(E54:E58)</f>
        <v>0</v>
      </c>
      <c r="F53" s="16">
        <f t="shared" si="7"/>
        <v>0</v>
      </c>
      <c r="G53" s="16">
        <f t="shared" si="7"/>
        <v>0</v>
      </c>
      <c r="H53" s="16">
        <f t="shared" si="7"/>
        <v>0</v>
      </c>
      <c r="I53" s="16">
        <f t="shared" si="7"/>
        <v>0</v>
      </c>
      <c r="J53" s="19">
        <f t="shared" si="7"/>
        <v>0</v>
      </c>
      <c r="K53" s="10"/>
      <c r="L53" s="10"/>
      <c r="M53" s="10"/>
    </row>
    <row r="54" spans="1:13" x14ac:dyDescent="0.25">
      <c r="A54" s="10"/>
      <c r="B54" s="119" t="s">
        <v>5</v>
      </c>
      <c r="C54" s="120"/>
      <c r="D54" s="120"/>
      <c r="E54" s="1"/>
      <c r="F54" s="1"/>
      <c r="G54" s="1"/>
      <c r="H54" s="1"/>
      <c r="I54" s="1"/>
      <c r="J54" s="21">
        <f>SUM(E54:I54)</f>
        <v>0</v>
      </c>
      <c r="K54" s="10"/>
      <c r="L54" s="10"/>
      <c r="M54" s="10"/>
    </row>
    <row r="55" spans="1:13" x14ac:dyDescent="0.25">
      <c r="A55" s="10"/>
      <c r="B55" s="119" t="s">
        <v>6</v>
      </c>
      <c r="C55" s="120"/>
      <c r="D55" s="120"/>
      <c r="E55" s="1"/>
      <c r="F55" s="1"/>
      <c r="G55" s="1"/>
      <c r="H55" s="1"/>
      <c r="I55" s="1"/>
      <c r="J55" s="21">
        <f>SUM(E55:I55)</f>
        <v>0</v>
      </c>
      <c r="K55" s="10"/>
      <c r="L55" s="10"/>
      <c r="M55" s="10"/>
    </row>
    <row r="56" spans="1:13" x14ac:dyDescent="0.25">
      <c r="A56" s="10"/>
      <c r="B56" s="119" t="s">
        <v>7</v>
      </c>
      <c r="C56" s="120"/>
      <c r="D56" s="120"/>
      <c r="E56" s="1"/>
      <c r="F56" s="1"/>
      <c r="G56" s="1"/>
      <c r="H56" s="1"/>
      <c r="I56" s="1"/>
      <c r="J56" s="21">
        <f>SUM(E56:I56)</f>
        <v>0</v>
      </c>
      <c r="K56" s="10"/>
      <c r="L56" s="10"/>
      <c r="M56" s="10"/>
    </row>
    <row r="57" spans="1:13" x14ac:dyDescent="0.25">
      <c r="A57" s="10"/>
      <c r="B57" s="119" t="s">
        <v>16</v>
      </c>
      <c r="C57" s="120"/>
      <c r="D57" s="120"/>
      <c r="E57" s="1"/>
      <c r="F57" s="1"/>
      <c r="G57" s="1"/>
      <c r="H57" s="1"/>
      <c r="I57" s="1"/>
      <c r="J57" s="21">
        <f>SUM(E57:I57)</f>
        <v>0</v>
      </c>
      <c r="K57" s="10"/>
      <c r="L57" s="10"/>
      <c r="M57" s="10"/>
    </row>
    <row r="58" spans="1:13" ht="15.75" thickBot="1" x14ac:dyDescent="0.3">
      <c r="A58" s="10"/>
      <c r="B58" s="163" t="s">
        <v>17</v>
      </c>
      <c r="C58" s="164"/>
      <c r="D58" s="164"/>
      <c r="E58" s="6"/>
      <c r="F58" s="6"/>
      <c r="G58" s="6"/>
      <c r="H58" s="6"/>
      <c r="I58" s="6"/>
      <c r="J58" s="22">
        <f>SUM(E58:I58)</f>
        <v>0</v>
      </c>
      <c r="K58" s="10"/>
      <c r="L58" s="10"/>
      <c r="M58" s="10"/>
    </row>
    <row r="59" spans="1:13" x14ac:dyDescent="0.25">
      <c r="A59" s="10"/>
      <c r="B59" s="71"/>
      <c r="C59" s="71"/>
      <c r="D59" s="71"/>
      <c r="E59" s="11"/>
      <c r="F59" s="94"/>
      <c r="G59" s="94"/>
      <c r="H59" s="137" t="str">
        <f>IF(J30&lt;&gt;J61,"Els ingressos i despeses no coincideixen.","")</f>
        <v/>
      </c>
      <c r="I59" s="137"/>
      <c r="J59" s="137"/>
      <c r="K59" s="10"/>
      <c r="L59" s="10"/>
      <c r="M59" s="10"/>
    </row>
    <row r="60" spans="1:13" ht="15.75" thickBot="1" x14ac:dyDescent="0.3">
      <c r="A60" s="10"/>
      <c r="B60" s="71"/>
      <c r="C60" s="71"/>
      <c r="D60" s="71"/>
      <c r="E60" s="11"/>
      <c r="F60" s="11"/>
      <c r="G60" s="162" t="str">
        <f>IF(J61&lt;&gt;J17,"Les despeses del projecte no coincideixen amb el pressupost total de desepeses.","")</f>
        <v/>
      </c>
      <c r="H60" s="162"/>
      <c r="I60" s="162"/>
      <c r="J60" s="162"/>
      <c r="K60" s="10"/>
      <c r="L60" s="10"/>
      <c r="M60" s="10"/>
    </row>
    <row r="61" spans="1:13" ht="15.75" thickBot="1" x14ac:dyDescent="0.3">
      <c r="A61" s="10"/>
      <c r="B61" s="155" t="s">
        <v>53</v>
      </c>
      <c r="C61" s="156"/>
      <c r="D61" s="156"/>
      <c r="E61" s="72">
        <f t="shared" ref="E61:J61" si="8">E62</f>
        <v>0</v>
      </c>
      <c r="F61" s="72">
        <f t="shared" si="8"/>
        <v>0</v>
      </c>
      <c r="G61" s="72">
        <f t="shared" si="8"/>
        <v>0</v>
      </c>
      <c r="H61" s="72">
        <f t="shared" si="8"/>
        <v>0</v>
      </c>
      <c r="I61" s="72">
        <f t="shared" si="8"/>
        <v>0</v>
      </c>
      <c r="J61" s="73">
        <f t="shared" si="8"/>
        <v>0</v>
      </c>
      <c r="K61" s="10"/>
      <c r="L61" s="10"/>
      <c r="M61" s="10"/>
    </row>
    <row r="62" spans="1:13" ht="15.75" thickBot="1" x14ac:dyDescent="0.3">
      <c r="A62" s="10"/>
      <c r="B62" s="157" t="s">
        <v>66</v>
      </c>
      <c r="C62" s="158"/>
      <c r="D62" s="158"/>
      <c r="E62" s="74">
        <f>SUM(E63:E66)</f>
        <v>0</v>
      </c>
      <c r="F62" s="74">
        <f t="shared" ref="F62:I62" si="9">SUM(F63:F66)</f>
        <v>0</v>
      </c>
      <c r="G62" s="74">
        <f t="shared" si="9"/>
        <v>0</v>
      </c>
      <c r="H62" s="74">
        <f t="shared" si="9"/>
        <v>0</v>
      </c>
      <c r="I62" s="74">
        <f t="shared" si="9"/>
        <v>0</v>
      </c>
      <c r="J62" s="75">
        <f>SUM(J63:J66)</f>
        <v>0</v>
      </c>
      <c r="K62" s="10"/>
      <c r="L62" s="10"/>
      <c r="M62" s="10"/>
    </row>
    <row r="63" spans="1:13" x14ac:dyDescent="0.25">
      <c r="A63" s="10"/>
      <c r="B63" s="159" t="s">
        <v>54</v>
      </c>
      <c r="C63" s="160"/>
      <c r="D63" s="160"/>
      <c r="E63" s="3"/>
      <c r="F63" s="3"/>
      <c r="G63" s="3"/>
      <c r="H63" s="3"/>
      <c r="I63" s="3"/>
      <c r="J63" s="23">
        <f>SUM(E63:I63)</f>
        <v>0</v>
      </c>
      <c r="K63" s="10"/>
      <c r="L63" s="10"/>
      <c r="M63" s="10"/>
    </row>
    <row r="64" spans="1:13" x14ac:dyDescent="0.25">
      <c r="A64" s="10"/>
      <c r="B64" s="151" t="s">
        <v>55</v>
      </c>
      <c r="C64" s="152"/>
      <c r="D64" s="152"/>
      <c r="E64" s="4"/>
      <c r="F64" s="4"/>
      <c r="G64" s="4"/>
      <c r="H64" s="4"/>
      <c r="I64" s="4"/>
      <c r="J64" s="24">
        <f>SUM(E64:I64)</f>
        <v>0</v>
      </c>
      <c r="K64" s="10"/>
      <c r="L64" s="10"/>
      <c r="M64" s="10"/>
    </row>
    <row r="65" spans="1:13" x14ac:dyDescent="0.25">
      <c r="A65" s="10"/>
      <c r="B65" s="151" t="s">
        <v>56</v>
      </c>
      <c r="C65" s="152"/>
      <c r="D65" s="152"/>
      <c r="E65" s="4"/>
      <c r="F65" s="4"/>
      <c r="G65" s="4"/>
      <c r="H65" s="4"/>
      <c r="I65" s="4"/>
      <c r="J65" s="24">
        <f>SUM(E65:I65)</f>
        <v>0</v>
      </c>
      <c r="K65" s="10"/>
      <c r="L65" s="10"/>
      <c r="M65" s="10"/>
    </row>
    <row r="66" spans="1:13" ht="15.75" thickBot="1" x14ac:dyDescent="0.3">
      <c r="A66" s="10"/>
      <c r="B66" s="153" t="s">
        <v>72</v>
      </c>
      <c r="C66" s="154"/>
      <c r="D66" s="154"/>
      <c r="E66" s="5"/>
      <c r="F66" s="5"/>
      <c r="G66" s="5"/>
      <c r="H66" s="5"/>
      <c r="I66" s="5"/>
      <c r="J66" s="25">
        <f>SUM(E66:I66)</f>
        <v>0</v>
      </c>
      <c r="K66" s="10"/>
      <c r="L66" s="10"/>
      <c r="M66" s="10"/>
    </row>
    <row r="67" spans="1:13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5">
      <c r="K69" s="90"/>
    </row>
  </sheetData>
  <sheetProtection algorithmName="SHA-512" hashValue="+dUrPIJAePpIP2il6g288u0zn5YtYAQ0Md9GXWOO4vpDthuSa+fsPV2saA509gzKLQ1lsxsv96YdqAKO3uhoOA==" saltValue="GqxZ8sdReDsFG6ROeayi4A==" spinCount="100000" sheet="1"/>
  <mergeCells count="62">
    <mergeCell ref="L17:M20"/>
    <mergeCell ref="G60:J60"/>
    <mergeCell ref="B58:D58"/>
    <mergeCell ref="B48:D48"/>
    <mergeCell ref="B49:D49"/>
    <mergeCell ref="B50:D50"/>
    <mergeCell ref="B51:D51"/>
    <mergeCell ref="B52:D52"/>
    <mergeCell ref="B43:D43"/>
    <mergeCell ref="B44:D44"/>
    <mergeCell ref="B45:D45"/>
    <mergeCell ref="B46:D46"/>
    <mergeCell ref="B47:D47"/>
    <mergeCell ref="B34:D34"/>
    <mergeCell ref="I27:I28"/>
    <mergeCell ref="J27:J28"/>
    <mergeCell ref="B65:D65"/>
    <mergeCell ref="B66:D66"/>
    <mergeCell ref="B61:D61"/>
    <mergeCell ref="B53:D53"/>
    <mergeCell ref="B54:D54"/>
    <mergeCell ref="B55:D55"/>
    <mergeCell ref="B56:D56"/>
    <mergeCell ref="B57:D57"/>
    <mergeCell ref="B62:D62"/>
    <mergeCell ref="B63:D63"/>
    <mergeCell ref="B64:D64"/>
    <mergeCell ref="H59:J59"/>
    <mergeCell ref="H29:J29"/>
    <mergeCell ref="B19:D19"/>
    <mergeCell ref="B20:D20"/>
    <mergeCell ref="F27:F28"/>
    <mergeCell ref="G27:G28"/>
    <mergeCell ref="H27:H28"/>
    <mergeCell ref="B21:D21"/>
    <mergeCell ref="B27:B28"/>
    <mergeCell ref="C27:C28"/>
    <mergeCell ref="D27:D28"/>
    <mergeCell ref="E27:E28"/>
    <mergeCell ref="B35:D35"/>
    <mergeCell ref="B36:D36"/>
    <mergeCell ref="B30:D30"/>
    <mergeCell ref="B31:D31"/>
    <mergeCell ref="B10:C10"/>
    <mergeCell ref="E10:K10"/>
    <mergeCell ref="B18:D18"/>
    <mergeCell ref="B17:D17"/>
    <mergeCell ref="E14:E15"/>
    <mergeCell ref="F14:F15"/>
    <mergeCell ref="G14:G15"/>
    <mergeCell ref="H14:H15"/>
    <mergeCell ref="I14:I15"/>
    <mergeCell ref="G16:J16"/>
    <mergeCell ref="J14:J15"/>
    <mergeCell ref="B32:D32"/>
    <mergeCell ref="B33:D33"/>
    <mergeCell ref="B42:D42"/>
    <mergeCell ref="B39:D39"/>
    <mergeCell ref="B37:D37"/>
    <mergeCell ref="B38:D38"/>
    <mergeCell ref="B40:D40"/>
    <mergeCell ref="B41:D41"/>
  </mergeCells>
  <phoneticPr fontId="12" type="noConversion"/>
  <conditionalFormatting sqref="J30">
    <cfRule type="expression" dxfId="51" priority="8">
      <formula>$H$29&lt;&gt;""</formula>
    </cfRule>
  </conditionalFormatting>
  <conditionalFormatting sqref="J61">
    <cfRule type="expression" dxfId="50" priority="5">
      <formula>$H$59&lt;&gt;""</formula>
    </cfRule>
    <cfRule type="expression" dxfId="49" priority="7">
      <formula>$G$60&lt;&gt;""</formula>
    </cfRule>
  </conditionalFormatting>
  <conditionalFormatting sqref="J17">
    <cfRule type="expression" dxfId="48" priority="4">
      <formula>$G$60&lt;&gt;""</formula>
    </cfRule>
    <cfRule type="expression" dxfId="47" priority="6">
      <formula>$L$17&lt;&gt;""</formula>
    </cfRule>
  </conditionalFormatting>
  <conditionalFormatting sqref="G20:I20">
    <cfRule type="expression" dxfId="46" priority="3">
      <formula>G$21&lt;&gt;""</formula>
    </cfRule>
  </conditionalFormatting>
  <dataValidations xWindow="327" yWindow="683" count="3">
    <dataValidation operator="greaterThanOrEqual" allowBlank="1" errorTitle="Error de Format" error="Només es pot informar un valor numèric igual o superior a 0€." promptTitle="Import numèric amb decimals" prompt="L'import ha de ser igual o superior a 0 €" sqref="E59:F60 G60" xr:uid="{00000000-0002-0000-0100-000000000000}"/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_x000a_Ha d’incloure les despeses subvencionables des de l’1 de febrer de 2020 i fins al 31 de desembre de 2022" sqref="G33" xr:uid="{00000000-0002-0000-0100-000001000000}">
      <formula1>0</formula1>
    </dataValidation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E31:I31 H33:I33 E54:J58 E48:J52 E42:J46 E63:J66 E36:J40" xr:uid="{00000000-0002-0000-0100-000002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>
    <pageSetUpPr fitToPage="1"/>
  </sheetPr>
  <dimension ref="A1:T121"/>
  <sheetViews>
    <sheetView zoomScale="75" zoomScaleNormal="75" workbookViewId="0">
      <selection activeCell="P19" sqref="P1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ZCOhN1JYGI9gMUVH/aAKgB/6ikd9NWa/lMMfU/UoR4rVx/5DBGRLI8MsA4mFWqnMipLmvUk39Mt+OYAMZJeNkQ==" saltValue="4Lh0erHcqwvHEHGRuI/JvA==" spinCount="100000" sheet="1" selectLockedCells="1"/>
  <mergeCells count="125">
    <mergeCell ref="R15:R17"/>
    <mergeCell ref="I14:M14"/>
    <mergeCell ref="I15:I16"/>
    <mergeCell ref="J15:J16"/>
    <mergeCell ref="K15:K16"/>
    <mergeCell ref="L15:L16"/>
    <mergeCell ref="M15:M16"/>
    <mergeCell ref="S15:T17"/>
    <mergeCell ref="P15:P16"/>
    <mergeCell ref="Q15:Q16"/>
    <mergeCell ref="B8:C8"/>
    <mergeCell ref="E8:M8"/>
    <mergeCell ref="B9:C9"/>
    <mergeCell ref="D9:M9"/>
    <mergeCell ref="D14:H14"/>
    <mergeCell ref="N15:N16"/>
    <mergeCell ref="O15:O16"/>
    <mergeCell ref="D15:D16"/>
    <mergeCell ref="E15:E16"/>
    <mergeCell ref="F15:F16"/>
    <mergeCell ref="G15:G16"/>
    <mergeCell ref="H15:H16"/>
    <mergeCell ref="B18:C18"/>
    <mergeCell ref="B19:C19"/>
    <mergeCell ref="B20:C20"/>
    <mergeCell ref="B21:C21"/>
    <mergeCell ref="B22:C22"/>
    <mergeCell ref="B14:C16"/>
    <mergeCell ref="B17:C1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39:C39"/>
    <mergeCell ref="B40:C40"/>
    <mergeCell ref="B41:C41"/>
    <mergeCell ref="B42:C42"/>
    <mergeCell ref="B43:C43"/>
    <mergeCell ref="B33:C33"/>
    <mergeCell ref="B34:C34"/>
    <mergeCell ref="B35:C35"/>
    <mergeCell ref="B36:C36"/>
    <mergeCell ref="B38:C3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B78:C78"/>
    <mergeCell ref="B97:C97"/>
    <mergeCell ref="B98:C98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B114:C114"/>
    <mergeCell ref="B115:C115"/>
    <mergeCell ref="B116:C116"/>
    <mergeCell ref="B117:C117"/>
    <mergeCell ref="N14:Q14"/>
    <mergeCell ref="B37:C37"/>
    <mergeCell ref="B109:C109"/>
    <mergeCell ref="B110:C110"/>
    <mergeCell ref="B111:C111"/>
    <mergeCell ref="B112:C112"/>
    <mergeCell ref="B113:C113"/>
    <mergeCell ref="B104:C104"/>
    <mergeCell ref="B105:C105"/>
    <mergeCell ref="B106:C106"/>
    <mergeCell ref="B107:C107"/>
    <mergeCell ref="B108:C108"/>
    <mergeCell ref="B99:C99"/>
    <mergeCell ref="B100:C100"/>
    <mergeCell ref="B101:C101"/>
    <mergeCell ref="B102:C102"/>
    <mergeCell ref="B103:C103"/>
    <mergeCell ref="B94:C94"/>
    <mergeCell ref="B95:C95"/>
    <mergeCell ref="B96:C96"/>
  </mergeCells>
  <phoneticPr fontId="12" type="noConversion"/>
  <conditionalFormatting sqref="Q18:R117">
    <cfRule type="expression" dxfId="45" priority="5">
      <formula>$S18&lt;&gt;""</formula>
    </cfRule>
  </conditionalFormatting>
  <conditionalFormatting sqref="N18:N117">
    <cfRule type="expression" dxfId="44" priority="3">
      <formula>N18&gt;(I18+J18+K18)</formula>
    </cfRule>
  </conditionalFormatting>
  <conditionalFormatting sqref="O18:O117">
    <cfRule type="expression" dxfId="43" priority="2">
      <formula>O18&gt;L18</formula>
    </cfRule>
  </conditionalFormatting>
  <conditionalFormatting sqref="P18:P117">
    <cfRule type="expression" dxfId="42" priority="1">
      <formula>P18&gt;M18</formula>
    </cfRule>
  </conditionalFormatting>
  <dataValidations xWindow="399" yWindow="516"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00000000-0002-0000-0200-000000000000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99" yWindow="516" count="1">
        <x14:dataValidation type="list" allowBlank="1" showInputMessage="1" showErrorMessage="1" xr:uid="{00000000-0002-0000-0200-000001000000}">
          <x14:formula1>
            <xm:f>Taules!$B$4:$B$19</xm:f>
          </x14:formula1>
          <xm:sqref>B18:B117 C18:C36 C38:C117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F29E5-37FE-4AF3-B994-9C8AAAE25A43}">
  <sheetPr>
    <pageSetUpPr fitToPage="1"/>
  </sheetPr>
  <dimension ref="A1:T121"/>
  <sheetViews>
    <sheetView zoomScale="75" zoomScaleNormal="75" workbookViewId="0">
      <selection activeCell="D9" sqref="D9:M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BWNqO01F0KD2qXE+6KTBDjxftyGXVC50fd0li97YahrnrQW85nzjj1ByvEGzy3fpBWccfmeRap2C8vTLqm1nrQ==" saltValue="gvgcr2Ozwo/MsFSDKUrCAQ==" spinCount="100000" sheet="1" selectLockedCells="1"/>
  <mergeCells count="125"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N15:N16"/>
    <mergeCell ref="O15:O16"/>
    <mergeCell ref="P15:P16"/>
    <mergeCell ref="R15:R17"/>
    <mergeCell ref="S15:T17"/>
    <mergeCell ref="N14:Q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8:C8"/>
    <mergeCell ref="E8:M8"/>
    <mergeCell ref="B9:C9"/>
    <mergeCell ref="D9:M9"/>
    <mergeCell ref="B14:C16"/>
    <mergeCell ref="D14:H14"/>
    <mergeCell ref="I14:M14"/>
    <mergeCell ref="M15:M16"/>
    <mergeCell ref="Q15:Q16"/>
  </mergeCells>
  <conditionalFormatting sqref="Q18:R117">
    <cfRule type="expression" dxfId="41" priority="4">
      <formula>$S18&lt;&gt;""</formula>
    </cfRule>
  </conditionalFormatting>
  <conditionalFormatting sqref="N18:N117">
    <cfRule type="expression" dxfId="40" priority="3">
      <formula>N18&gt;(I18+J18+K18)</formula>
    </cfRule>
  </conditionalFormatting>
  <conditionalFormatting sqref="O18:O117">
    <cfRule type="expression" dxfId="39" priority="2">
      <formula>O18&gt;L18</formula>
    </cfRule>
  </conditionalFormatting>
  <conditionalFormatting sqref="P18:P117">
    <cfRule type="expression" dxfId="38" priority="1">
      <formula>P18&gt;M18</formula>
    </cfRule>
  </conditionalFormatting>
  <dataValidations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9FB8727A-99D6-4C5E-BD76-4837E11F1004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F6DEE9-B67B-4CEB-8729-92AA764E28A6}">
          <x14:formula1>
            <xm:f>Taules!$B$4:$B$19</xm:f>
          </x14:formula1>
          <xm:sqref>B18:B117 C18:C36 C38:C117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B2EB-0084-4497-87BD-F2E717D207A9}">
  <sheetPr>
    <pageSetUpPr fitToPage="1"/>
  </sheetPr>
  <dimension ref="A1:T121"/>
  <sheetViews>
    <sheetView zoomScale="75" zoomScaleNormal="75" workbookViewId="0">
      <selection activeCell="D9" sqref="D9:M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leyMBRcOHmSeLs7GaAxwpEcED21eb0iNvJX9V+iCzx25K7BBPhqoIptdqwzaTRrDQlqWyc4/yZHl2mYRs68eoQ==" saltValue="0zrpm14Exmr0iuZ6lzf7mQ==" spinCount="100000" sheet="1" selectLockedCells="1"/>
  <mergeCells count="125"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N15:N16"/>
    <mergeCell ref="O15:O16"/>
    <mergeCell ref="P15:P16"/>
    <mergeCell ref="R15:R17"/>
    <mergeCell ref="S15:T17"/>
    <mergeCell ref="N14:Q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8:C8"/>
    <mergeCell ref="E8:M8"/>
    <mergeCell ref="B9:C9"/>
    <mergeCell ref="D9:M9"/>
    <mergeCell ref="B14:C16"/>
    <mergeCell ref="D14:H14"/>
    <mergeCell ref="I14:M14"/>
    <mergeCell ref="M15:M16"/>
    <mergeCell ref="Q15:Q16"/>
  </mergeCells>
  <conditionalFormatting sqref="Q18:R117">
    <cfRule type="expression" dxfId="37" priority="4">
      <formula>$S18&lt;&gt;""</formula>
    </cfRule>
  </conditionalFormatting>
  <conditionalFormatting sqref="N18:N117">
    <cfRule type="expression" dxfId="36" priority="3">
      <formula>N18&gt;(I18+J18+K18)</formula>
    </cfRule>
  </conditionalFormatting>
  <conditionalFormatting sqref="O18:O117">
    <cfRule type="expression" dxfId="35" priority="2">
      <formula>O18&gt;L18</formula>
    </cfRule>
  </conditionalFormatting>
  <conditionalFormatting sqref="P18:P117">
    <cfRule type="expression" dxfId="34" priority="1">
      <formula>P18&gt;M18</formula>
    </cfRule>
  </conditionalFormatting>
  <dataValidations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CB1311E4-B71C-402B-9A90-511E3EE8F87E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5ED1BF-3196-487F-8063-B39B819F71FE}">
          <x14:formula1>
            <xm:f>Taules!$B$4:$B$19</xm:f>
          </x14:formula1>
          <xm:sqref>B18:B117 C18:C36 C38:C117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D8E2-2425-4C81-A30C-210BC4C93A9E}">
  <sheetPr>
    <pageSetUpPr fitToPage="1"/>
  </sheetPr>
  <dimension ref="A1:T121"/>
  <sheetViews>
    <sheetView zoomScale="75" zoomScaleNormal="75" workbookViewId="0">
      <selection activeCell="D9" sqref="D9:M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BWNqO01F0KD2qXE+6KTBDjxftyGXVC50fd0li97YahrnrQW85nzjj1ByvEGzy3fpBWccfmeRap2C8vTLqm1nrQ==" saltValue="gvgcr2Ozwo/MsFSDKUrCAQ==" spinCount="100000" sheet="1" selectLockedCells="1"/>
  <mergeCells count="125"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N15:N16"/>
    <mergeCell ref="O15:O16"/>
    <mergeCell ref="P15:P16"/>
    <mergeCell ref="R15:R17"/>
    <mergeCell ref="S15:T17"/>
    <mergeCell ref="N14:Q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8:C8"/>
    <mergeCell ref="E8:M8"/>
    <mergeCell ref="B9:C9"/>
    <mergeCell ref="D9:M9"/>
    <mergeCell ref="B14:C16"/>
    <mergeCell ref="D14:H14"/>
    <mergeCell ref="I14:M14"/>
    <mergeCell ref="M15:M16"/>
    <mergeCell ref="Q15:Q16"/>
  </mergeCells>
  <conditionalFormatting sqref="Q18:R117">
    <cfRule type="expression" dxfId="33" priority="4">
      <formula>$S18&lt;&gt;""</formula>
    </cfRule>
  </conditionalFormatting>
  <conditionalFormatting sqref="N18:N117">
    <cfRule type="expression" dxfId="32" priority="3">
      <formula>N18&gt;(I18+J18+K18)</formula>
    </cfRule>
  </conditionalFormatting>
  <conditionalFormatting sqref="O18:O117">
    <cfRule type="expression" dxfId="31" priority="2">
      <formula>O18&gt;L18</formula>
    </cfRule>
  </conditionalFormatting>
  <conditionalFormatting sqref="P18:P117">
    <cfRule type="expression" dxfId="30" priority="1">
      <formula>P18&gt;M18</formula>
    </cfRule>
  </conditionalFormatting>
  <dataValidations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62DC5022-A8B8-4E0F-949F-6A20206A86F4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5D8D7A-3A8E-4B92-A7C8-993A09975EB2}">
          <x14:formula1>
            <xm:f>Taules!$B$4:$B$19</xm:f>
          </x14:formula1>
          <xm:sqref>B18:B117 C18:C36 C38:C117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3A8-2E40-4FFF-8A84-D8EB0A557FAA}">
  <sheetPr>
    <pageSetUpPr fitToPage="1"/>
  </sheetPr>
  <dimension ref="A1:T121"/>
  <sheetViews>
    <sheetView zoomScale="75" zoomScaleNormal="75" workbookViewId="0">
      <selection activeCell="D9" sqref="D9:M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BWNqO01F0KD2qXE+6KTBDjxftyGXVC50fd0li97YahrnrQW85nzjj1ByvEGzy3fpBWccfmeRap2C8vTLqm1nrQ==" saltValue="gvgcr2Ozwo/MsFSDKUrCAQ==" spinCount="100000" sheet="1" selectLockedCells="1"/>
  <mergeCells count="125"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N15:N16"/>
    <mergeCell ref="O15:O16"/>
    <mergeCell ref="P15:P16"/>
    <mergeCell ref="R15:R17"/>
    <mergeCell ref="S15:T17"/>
    <mergeCell ref="N14:Q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8:C8"/>
    <mergeCell ref="E8:M8"/>
    <mergeCell ref="B9:C9"/>
    <mergeCell ref="D9:M9"/>
    <mergeCell ref="B14:C16"/>
    <mergeCell ref="D14:H14"/>
    <mergeCell ref="I14:M14"/>
    <mergeCell ref="M15:M16"/>
    <mergeCell ref="Q15:Q16"/>
  </mergeCells>
  <conditionalFormatting sqref="Q18:R117">
    <cfRule type="expression" dxfId="29" priority="4">
      <formula>$S18&lt;&gt;""</formula>
    </cfRule>
  </conditionalFormatting>
  <conditionalFormatting sqref="N18:N117">
    <cfRule type="expression" dxfId="28" priority="3">
      <formula>N18&gt;(I18+J18+K18)</formula>
    </cfRule>
  </conditionalFormatting>
  <conditionalFormatting sqref="O18:O117">
    <cfRule type="expression" dxfId="27" priority="2">
      <formula>O18&gt;L18</formula>
    </cfRule>
  </conditionalFormatting>
  <conditionalFormatting sqref="P18:P117">
    <cfRule type="expression" dxfId="26" priority="1">
      <formula>P18&gt;M18</formula>
    </cfRule>
  </conditionalFormatting>
  <dataValidations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F33B38C4-E751-47B3-81A7-D7516D5EAA16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02069A-4267-4D97-8DA8-6A6287501314}">
          <x14:formula1>
            <xm:f>Taules!$B$4:$B$19</xm:f>
          </x14:formula1>
          <xm:sqref>B18:B117 C18:C36 C38:C117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9831-39E1-42BF-AEE6-3C9ECCAC60BD}">
  <sheetPr>
    <pageSetUpPr fitToPage="1"/>
  </sheetPr>
  <dimension ref="A1:T121"/>
  <sheetViews>
    <sheetView zoomScale="75" zoomScaleNormal="75" workbookViewId="0">
      <selection activeCell="D9" sqref="D9:M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BWNqO01F0KD2qXE+6KTBDjxftyGXVC50fd0li97YahrnrQW85nzjj1ByvEGzy3fpBWccfmeRap2C8vTLqm1nrQ==" saltValue="gvgcr2Ozwo/MsFSDKUrCAQ==" spinCount="100000" sheet="1" selectLockedCells="1"/>
  <mergeCells count="125"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N15:N16"/>
    <mergeCell ref="O15:O16"/>
    <mergeCell ref="P15:P16"/>
    <mergeCell ref="R15:R17"/>
    <mergeCell ref="S15:T17"/>
    <mergeCell ref="N14:Q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8:C8"/>
    <mergeCell ref="E8:M8"/>
    <mergeCell ref="B9:C9"/>
    <mergeCell ref="D9:M9"/>
    <mergeCell ref="B14:C16"/>
    <mergeCell ref="D14:H14"/>
    <mergeCell ref="I14:M14"/>
    <mergeCell ref="M15:M16"/>
    <mergeCell ref="Q15:Q16"/>
  </mergeCells>
  <conditionalFormatting sqref="Q18:R117">
    <cfRule type="expression" dxfId="25" priority="4">
      <formula>$S18&lt;&gt;""</formula>
    </cfRule>
  </conditionalFormatting>
  <conditionalFormatting sqref="N18:N117">
    <cfRule type="expression" dxfId="24" priority="3">
      <formula>N18&gt;(I18+J18+K18)</formula>
    </cfRule>
  </conditionalFormatting>
  <conditionalFormatting sqref="O18:O117">
    <cfRule type="expression" dxfId="23" priority="2">
      <formula>O18&gt;L18</formula>
    </cfRule>
  </conditionalFormatting>
  <conditionalFormatting sqref="P18:P117">
    <cfRule type="expression" dxfId="22" priority="1">
      <formula>P18&gt;M18</formula>
    </cfRule>
  </conditionalFormatting>
  <dataValidations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7EE62589-7622-4E53-8D44-39961EE9E37D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F88C29-282A-4772-8556-1F1299776CEA}">
          <x14:formula1>
            <xm:f>Taules!$B$4:$B$19</xm:f>
          </x14:formula1>
          <xm:sqref>B18:B117 C18:C36 C38:C117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D06A-CCDB-4FD8-9CFB-BCE937E1EC9B}">
  <sheetPr>
    <pageSetUpPr fitToPage="1"/>
  </sheetPr>
  <dimension ref="A1:T121"/>
  <sheetViews>
    <sheetView zoomScale="75" zoomScaleNormal="75" workbookViewId="0">
      <selection activeCell="D9" sqref="D9:M9"/>
    </sheetView>
  </sheetViews>
  <sheetFormatPr baseColWidth="10" defaultColWidth="11.42578125" defaultRowHeight="14.25" x14ac:dyDescent="0.2"/>
  <cols>
    <col min="1" max="1" width="4.28515625" style="12" customWidth="1"/>
    <col min="2" max="2" width="22.28515625" style="12" customWidth="1"/>
    <col min="3" max="3" width="23.7109375" style="12" customWidth="1"/>
    <col min="4" max="18" width="15.140625" style="12" customWidth="1"/>
    <col min="19" max="19" width="26.7109375" style="12" customWidth="1"/>
    <col min="20" max="20" width="32" style="12" customWidth="1"/>
    <col min="21" max="16384" width="11.42578125" style="12"/>
  </cols>
  <sheetData>
    <row r="1" spans="1:20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8" x14ac:dyDescent="0.2">
      <c r="A6" s="8"/>
      <c r="B6" s="13" t="s">
        <v>62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thickBo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x14ac:dyDescent="0.2">
      <c r="A8" s="8"/>
      <c r="B8" s="125" t="s">
        <v>3</v>
      </c>
      <c r="C8" s="126"/>
      <c r="D8" s="42" t="s">
        <v>19</v>
      </c>
      <c r="E8" s="182" t="s">
        <v>20</v>
      </c>
      <c r="F8" s="182"/>
      <c r="G8" s="182"/>
      <c r="H8" s="182"/>
      <c r="I8" s="182"/>
      <c r="J8" s="182"/>
      <c r="K8" s="182"/>
      <c r="L8" s="182"/>
      <c r="M8" s="183"/>
      <c r="N8" s="8"/>
      <c r="O8" s="8"/>
      <c r="P8" s="8"/>
      <c r="Q8" s="8"/>
      <c r="R8" s="8"/>
      <c r="S8" s="8"/>
      <c r="T8" s="8"/>
    </row>
    <row r="9" spans="1:20" ht="30" customHeight="1" thickBot="1" x14ac:dyDescent="0.25">
      <c r="A9" s="8"/>
      <c r="B9" s="184" t="s">
        <v>61</v>
      </c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188"/>
      <c r="N9" s="8"/>
      <c r="O9" s="8"/>
      <c r="P9" s="8"/>
      <c r="Q9" s="8"/>
      <c r="R9" s="8"/>
      <c r="S9" s="8"/>
      <c r="T9" s="8"/>
    </row>
    <row r="10" spans="1:2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8" x14ac:dyDescent="0.2">
      <c r="A12" s="8"/>
      <c r="B12" s="13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thickBo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6" t="s">
        <v>57</v>
      </c>
      <c r="O13" s="8"/>
      <c r="P13" s="8"/>
      <c r="Q13" s="8"/>
      <c r="R13" s="8"/>
      <c r="S13" s="8"/>
      <c r="T13" s="8"/>
    </row>
    <row r="14" spans="1:20" ht="26.25" customHeight="1" thickBot="1" x14ac:dyDescent="0.25">
      <c r="A14" s="8"/>
      <c r="B14" s="176" t="s">
        <v>24</v>
      </c>
      <c r="C14" s="177"/>
      <c r="D14" s="169" t="s">
        <v>44</v>
      </c>
      <c r="E14" s="170"/>
      <c r="F14" s="170"/>
      <c r="G14" s="170"/>
      <c r="H14" s="171"/>
      <c r="I14" s="170" t="s">
        <v>45</v>
      </c>
      <c r="J14" s="170"/>
      <c r="K14" s="170"/>
      <c r="L14" s="170"/>
      <c r="M14" s="171"/>
      <c r="N14" s="169" t="s">
        <v>46</v>
      </c>
      <c r="O14" s="170"/>
      <c r="P14" s="170"/>
      <c r="Q14" s="171"/>
      <c r="R14" s="8"/>
      <c r="S14" s="8"/>
      <c r="T14" s="8"/>
    </row>
    <row r="15" spans="1:20" ht="15" customHeight="1" x14ac:dyDescent="0.2">
      <c r="A15" s="8"/>
      <c r="B15" s="178"/>
      <c r="C15" s="179"/>
      <c r="D15" s="134" t="s">
        <v>21</v>
      </c>
      <c r="E15" s="134">
        <v>2021</v>
      </c>
      <c r="F15" s="134">
        <v>2022</v>
      </c>
      <c r="G15" s="134">
        <v>2023</v>
      </c>
      <c r="H15" s="134">
        <v>2024</v>
      </c>
      <c r="I15" s="193" t="s">
        <v>21</v>
      </c>
      <c r="J15" s="134">
        <v>2021</v>
      </c>
      <c r="K15" s="134">
        <v>2022</v>
      </c>
      <c r="L15" s="134">
        <v>2023</v>
      </c>
      <c r="M15" s="134">
        <v>2024</v>
      </c>
      <c r="N15" s="134" t="s">
        <v>47</v>
      </c>
      <c r="O15" s="134">
        <v>2023</v>
      </c>
      <c r="P15" s="134">
        <v>2024</v>
      </c>
      <c r="Q15" s="134" t="s">
        <v>22</v>
      </c>
      <c r="R15" s="190" t="s">
        <v>23</v>
      </c>
      <c r="S15" s="190" t="s">
        <v>58</v>
      </c>
      <c r="T15" s="193"/>
    </row>
    <row r="16" spans="1:20" ht="24.75" customHeight="1" thickBot="1" x14ac:dyDescent="0.25">
      <c r="A16" s="8"/>
      <c r="B16" s="178"/>
      <c r="C16" s="179"/>
      <c r="D16" s="189"/>
      <c r="E16" s="189"/>
      <c r="F16" s="189"/>
      <c r="G16" s="189"/>
      <c r="H16" s="189"/>
      <c r="I16" s="194"/>
      <c r="J16" s="189"/>
      <c r="K16" s="189"/>
      <c r="L16" s="189"/>
      <c r="M16" s="189"/>
      <c r="N16" s="189"/>
      <c r="O16" s="189"/>
      <c r="P16" s="189"/>
      <c r="Q16" s="189"/>
      <c r="R16" s="191"/>
      <c r="S16" s="191"/>
      <c r="T16" s="194"/>
    </row>
    <row r="17" spans="1:20" ht="31.5" customHeight="1" thickBot="1" x14ac:dyDescent="0.25">
      <c r="A17" s="8"/>
      <c r="B17" s="180" t="s">
        <v>43</v>
      </c>
      <c r="C17" s="181"/>
      <c r="D17" s="56">
        <f>SUM(D18:D117)</f>
        <v>0</v>
      </c>
      <c r="E17" s="56">
        <f t="shared" ref="E17:Q17" si="0">SUM(E18:E117)</f>
        <v>0</v>
      </c>
      <c r="F17" s="56">
        <f t="shared" si="0"/>
        <v>0</v>
      </c>
      <c r="G17" s="56">
        <f t="shared" si="0"/>
        <v>0</v>
      </c>
      <c r="H17" s="63">
        <f t="shared" si="0"/>
        <v>0</v>
      </c>
      <c r="I17" s="63">
        <f t="shared" si="0"/>
        <v>0</v>
      </c>
      <c r="J17" s="63">
        <f t="shared" si="0"/>
        <v>0</v>
      </c>
      <c r="K17" s="63">
        <f t="shared" si="0"/>
        <v>0</v>
      </c>
      <c r="L17" s="63">
        <f t="shared" si="0"/>
        <v>0</v>
      </c>
      <c r="M17" s="63">
        <f t="shared" si="0"/>
        <v>0</v>
      </c>
      <c r="N17" s="56">
        <f t="shared" si="0"/>
        <v>0</v>
      </c>
      <c r="O17" s="56">
        <f t="shared" si="0"/>
        <v>0</v>
      </c>
      <c r="P17" s="56">
        <f t="shared" si="0"/>
        <v>0</v>
      </c>
      <c r="Q17" s="56">
        <f t="shared" si="0"/>
        <v>0</v>
      </c>
      <c r="R17" s="192"/>
      <c r="S17" s="191"/>
      <c r="T17" s="194"/>
    </row>
    <row r="18" spans="1:20" ht="41.25" customHeight="1" x14ac:dyDescent="0.2">
      <c r="A18" s="8"/>
      <c r="B18" s="174"/>
      <c r="C18" s="175"/>
      <c r="D18" s="44"/>
      <c r="E18" s="45"/>
      <c r="F18" s="45"/>
      <c r="G18" s="45"/>
      <c r="H18" s="62"/>
      <c r="I18" s="59"/>
      <c r="J18" s="45"/>
      <c r="K18" s="45"/>
      <c r="L18" s="45"/>
      <c r="M18" s="62"/>
      <c r="N18" s="77"/>
      <c r="O18" s="45"/>
      <c r="P18" s="45"/>
      <c r="Q18" s="46">
        <f>N18+O18+P18</f>
        <v>0</v>
      </c>
      <c r="R18" s="53">
        <f>IFERROR(VLOOKUP(B18,Linies[],2,FALSE),0)</f>
        <v>0</v>
      </c>
      <c r="S18" s="100" t="str">
        <f>IF(Q18&gt;R18,"L'import sol·licitat no pot excedir de l'establert a les bases reguladores.","")</f>
        <v/>
      </c>
      <c r="T18" s="101" t="str">
        <f>IF((I18+J18+K18)&lt;N18,"La subvenció sol·licitada per alguns dels períodes, supera la despesa del mateix període (en vermell).",
IF(L18&lt;O18,"La subvenció sol·licitada per alguns dels períodes, supera la despesa del mateix període (en vermell).",
IF(M18&lt;P18,"La subvenció sol·licitada per alguns dels períodes, supera la despesa del mateix període (en vermell).","")))</f>
        <v/>
      </c>
    </row>
    <row r="19" spans="1:20" ht="41.25" customHeight="1" x14ac:dyDescent="0.2">
      <c r="A19" s="8"/>
      <c r="B19" s="165"/>
      <c r="C19" s="166"/>
      <c r="D19" s="47"/>
      <c r="E19" s="48"/>
      <c r="F19" s="48"/>
      <c r="G19" s="48"/>
      <c r="H19" s="49"/>
      <c r="I19" s="60"/>
      <c r="J19" s="48"/>
      <c r="K19" s="48"/>
      <c r="L19" s="48"/>
      <c r="M19" s="49"/>
      <c r="N19" s="78"/>
      <c r="O19" s="48"/>
      <c r="P19" s="48"/>
      <c r="Q19" s="57">
        <f t="shared" ref="Q19:Q82" si="1">N19+O19+P19</f>
        <v>0</v>
      </c>
      <c r="R19" s="54">
        <f>IFERROR(VLOOKUP(B19,Linies[],2,FALSE),0)</f>
        <v>0</v>
      </c>
      <c r="S19" s="82" t="str">
        <f t="shared" ref="S19:S82" si="2">IF(Q19&gt;R19,"L'import sol·licitat no pot excedir de l'establert a les bases reguladores.","")</f>
        <v/>
      </c>
      <c r="T19" s="80" t="str">
        <f t="shared" ref="T19:T82" si="3">IF((I19+J19+K19)&lt;N19,"La subvenció sol·licitada per alguns dels períodes, supera la despesa del mateix període (en vermell).",
IF(L19&lt;O19,"La subvenció sol·licitada per alguns dels períodes, supera la despesa del mateix període (en vermell).",
IF(M19&lt;P19,"La subvenció sol·licitada per alguns dels períodes, supera la despesa del mateix període (en vermell).","")))</f>
        <v/>
      </c>
    </row>
    <row r="20" spans="1:20" ht="41.25" customHeight="1" x14ac:dyDescent="0.2">
      <c r="A20" s="8"/>
      <c r="B20" s="165"/>
      <c r="C20" s="166"/>
      <c r="D20" s="47"/>
      <c r="E20" s="48"/>
      <c r="F20" s="48"/>
      <c r="G20" s="48"/>
      <c r="H20" s="49"/>
      <c r="I20" s="60"/>
      <c r="J20" s="48"/>
      <c r="K20" s="48"/>
      <c r="L20" s="48"/>
      <c r="M20" s="49"/>
      <c r="N20" s="78"/>
      <c r="O20" s="48"/>
      <c r="P20" s="48"/>
      <c r="Q20" s="57">
        <f t="shared" si="1"/>
        <v>0</v>
      </c>
      <c r="R20" s="54">
        <f>IFERROR(VLOOKUP(B20,Linies[],2,FALSE),0)</f>
        <v>0</v>
      </c>
      <c r="S20" s="82" t="str">
        <f t="shared" si="2"/>
        <v/>
      </c>
      <c r="T20" s="80" t="str">
        <f t="shared" si="3"/>
        <v/>
      </c>
    </row>
    <row r="21" spans="1:20" ht="41.25" customHeight="1" x14ac:dyDescent="0.2">
      <c r="A21" s="8"/>
      <c r="B21" s="165"/>
      <c r="C21" s="166"/>
      <c r="D21" s="47"/>
      <c r="E21" s="48"/>
      <c r="F21" s="48"/>
      <c r="G21" s="48"/>
      <c r="H21" s="49"/>
      <c r="I21" s="60"/>
      <c r="J21" s="48"/>
      <c r="K21" s="48"/>
      <c r="L21" s="48"/>
      <c r="M21" s="49"/>
      <c r="N21" s="78"/>
      <c r="O21" s="48"/>
      <c r="P21" s="48"/>
      <c r="Q21" s="57">
        <f t="shared" si="1"/>
        <v>0</v>
      </c>
      <c r="R21" s="54">
        <f>IFERROR(VLOOKUP(B21,Linies[],2,FALSE),0)</f>
        <v>0</v>
      </c>
      <c r="S21" s="82" t="str">
        <f t="shared" si="2"/>
        <v/>
      </c>
      <c r="T21" s="80" t="str">
        <f t="shared" si="3"/>
        <v/>
      </c>
    </row>
    <row r="22" spans="1:20" ht="41.25" customHeight="1" x14ac:dyDescent="0.2">
      <c r="A22" s="8"/>
      <c r="B22" s="165"/>
      <c r="C22" s="166"/>
      <c r="D22" s="47"/>
      <c r="E22" s="48"/>
      <c r="F22" s="48"/>
      <c r="G22" s="48"/>
      <c r="H22" s="49"/>
      <c r="I22" s="60"/>
      <c r="J22" s="48"/>
      <c r="K22" s="48"/>
      <c r="L22" s="48"/>
      <c r="M22" s="49"/>
      <c r="N22" s="78"/>
      <c r="O22" s="48"/>
      <c r="P22" s="48"/>
      <c r="Q22" s="57">
        <f t="shared" si="1"/>
        <v>0</v>
      </c>
      <c r="R22" s="54">
        <f>IFERROR(VLOOKUP(B22,Linies[],2,FALSE),0)</f>
        <v>0</v>
      </c>
      <c r="S22" s="82" t="str">
        <f t="shared" si="2"/>
        <v/>
      </c>
      <c r="T22" s="80" t="str">
        <f t="shared" si="3"/>
        <v/>
      </c>
    </row>
    <row r="23" spans="1:20" ht="41.25" customHeight="1" x14ac:dyDescent="0.2">
      <c r="A23" s="8"/>
      <c r="B23" s="165"/>
      <c r="C23" s="166"/>
      <c r="D23" s="47"/>
      <c r="E23" s="48"/>
      <c r="F23" s="48"/>
      <c r="G23" s="48"/>
      <c r="H23" s="49"/>
      <c r="I23" s="60"/>
      <c r="J23" s="48"/>
      <c r="K23" s="48"/>
      <c r="L23" s="48"/>
      <c r="M23" s="49"/>
      <c r="N23" s="78"/>
      <c r="O23" s="48"/>
      <c r="P23" s="48"/>
      <c r="Q23" s="57">
        <f t="shared" si="1"/>
        <v>0</v>
      </c>
      <c r="R23" s="54">
        <f>IFERROR(VLOOKUP(B23,Linies[],2,FALSE),0)</f>
        <v>0</v>
      </c>
      <c r="S23" s="82" t="str">
        <f t="shared" si="2"/>
        <v/>
      </c>
      <c r="T23" s="80" t="str">
        <f t="shared" si="3"/>
        <v/>
      </c>
    </row>
    <row r="24" spans="1:20" ht="41.25" customHeight="1" x14ac:dyDescent="0.2">
      <c r="A24" s="8"/>
      <c r="B24" s="165"/>
      <c r="C24" s="166"/>
      <c r="D24" s="47"/>
      <c r="E24" s="48"/>
      <c r="F24" s="48"/>
      <c r="G24" s="48"/>
      <c r="H24" s="49"/>
      <c r="I24" s="60"/>
      <c r="J24" s="48"/>
      <c r="K24" s="48"/>
      <c r="L24" s="48"/>
      <c r="M24" s="49"/>
      <c r="N24" s="78"/>
      <c r="O24" s="48"/>
      <c r="P24" s="48"/>
      <c r="Q24" s="57">
        <f t="shared" si="1"/>
        <v>0</v>
      </c>
      <c r="R24" s="54">
        <f>IFERROR(VLOOKUP(B24,Linies[],2,FALSE),0)</f>
        <v>0</v>
      </c>
      <c r="S24" s="82" t="str">
        <f t="shared" si="2"/>
        <v/>
      </c>
      <c r="T24" s="80" t="str">
        <f t="shared" si="3"/>
        <v/>
      </c>
    </row>
    <row r="25" spans="1:20" ht="41.25" customHeight="1" x14ac:dyDescent="0.2">
      <c r="A25" s="8"/>
      <c r="B25" s="165"/>
      <c r="C25" s="166"/>
      <c r="D25" s="47"/>
      <c r="E25" s="48"/>
      <c r="F25" s="48"/>
      <c r="G25" s="48"/>
      <c r="H25" s="49"/>
      <c r="I25" s="60"/>
      <c r="J25" s="48"/>
      <c r="K25" s="48"/>
      <c r="L25" s="48"/>
      <c r="M25" s="49"/>
      <c r="N25" s="78"/>
      <c r="O25" s="48"/>
      <c r="P25" s="48"/>
      <c r="Q25" s="57">
        <f t="shared" si="1"/>
        <v>0</v>
      </c>
      <c r="R25" s="54">
        <f>IFERROR(VLOOKUP(B25,Linies[],2,FALSE),0)</f>
        <v>0</v>
      </c>
      <c r="S25" s="82" t="str">
        <f t="shared" si="2"/>
        <v/>
      </c>
      <c r="T25" s="80" t="str">
        <f t="shared" si="3"/>
        <v/>
      </c>
    </row>
    <row r="26" spans="1:20" ht="41.25" customHeight="1" x14ac:dyDescent="0.2">
      <c r="A26" s="8"/>
      <c r="B26" s="165"/>
      <c r="C26" s="166"/>
      <c r="D26" s="47"/>
      <c r="E26" s="48"/>
      <c r="F26" s="48"/>
      <c r="G26" s="48"/>
      <c r="H26" s="49"/>
      <c r="I26" s="60"/>
      <c r="J26" s="48"/>
      <c r="K26" s="48"/>
      <c r="L26" s="48"/>
      <c r="M26" s="49"/>
      <c r="N26" s="78"/>
      <c r="O26" s="48"/>
      <c r="P26" s="48"/>
      <c r="Q26" s="57">
        <f t="shared" si="1"/>
        <v>0</v>
      </c>
      <c r="R26" s="54">
        <f>IFERROR(VLOOKUP(B26,Linies[],2,FALSE),0)</f>
        <v>0</v>
      </c>
      <c r="S26" s="82" t="str">
        <f t="shared" si="2"/>
        <v/>
      </c>
      <c r="T26" s="80" t="str">
        <f t="shared" si="3"/>
        <v/>
      </c>
    </row>
    <row r="27" spans="1:20" ht="41.25" customHeight="1" x14ac:dyDescent="0.2">
      <c r="A27" s="8"/>
      <c r="B27" s="165"/>
      <c r="C27" s="166"/>
      <c r="D27" s="47"/>
      <c r="E27" s="48"/>
      <c r="F27" s="48"/>
      <c r="G27" s="48"/>
      <c r="H27" s="49"/>
      <c r="I27" s="60"/>
      <c r="J27" s="48"/>
      <c r="K27" s="48"/>
      <c r="L27" s="48"/>
      <c r="M27" s="49"/>
      <c r="N27" s="78"/>
      <c r="O27" s="48"/>
      <c r="P27" s="48"/>
      <c r="Q27" s="57">
        <f t="shared" si="1"/>
        <v>0</v>
      </c>
      <c r="R27" s="54">
        <f>IFERROR(VLOOKUP(B27,Linies[],2,FALSE),0)</f>
        <v>0</v>
      </c>
      <c r="S27" s="82" t="str">
        <f t="shared" si="2"/>
        <v/>
      </c>
      <c r="T27" s="80" t="str">
        <f t="shared" si="3"/>
        <v/>
      </c>
    </row>
    <row r="28" spans="1:20" ht="41.25" customHeight="1" x14ac:dyDescent="0.2">
      <c r="A28" s="8"/>
      <c r="B28" s="165"/>
      <c r="C28" s="166"/>
      <c r="D28" s="47"/>
      <c r="E28" s="48"/>
      <c r="F28" s="48"/>
      <c r="G28" s="48"/>
      <c r="H28" s="49"/>
      <c r="I28" s="60"/>
      <c r="J28" s="48"/>
      <c r="K28" s="48"/>
      <c r="L28" s="48"/>
      <c r="M28" s="49"/>
      <c r="N28" s="78"/>
      <c r="O28" s="48"/>
      <c r="P28" s="48"/>
      <c r="Q28" s="57">
        <f t="shared" si="1"/>
        <v>0</v>
      </c>
      <c r="R28" s="54">
        <f>IFERROR(VLOOKUP(B28,Linies[],2,FALSE),0)</f>
        <v>0</v>
      </c>
      <c r="S28" s="82" t="str">
        <f t="shared" si="2"/>
        <v/>
      </c>
      <c r="T28" s="80" t="str">
        <f t="shared" si="3"/>
        <v/>
      </c>
    </row>
    <row r="29" spans="1:20" ht="41.25" customHeight="1" x14ac:dyDescent="0.2">
      <c r="A29" s="8"/>
      <c r="B29" s="165"/>
      <c r="C29" s="166"/>
      <c r="D29" s="47"/>
      <c r="E29" s="48"/>
      <c r="F29" s="48"/>
      <c r="G29" s="48"/>
      <c r="H29" s="49"/>
      <c r="I29" s="60"/>
      <c r="J29" s="48"/>
      <c r="K29" s="48"/>
      <c r="L29" s="48"/>
      <c r="M29" s="49"/>
      <c r="N29" s="78"/>
      <c r="O29" s="48"/>
      <c r="P29" s="48"/>
      <c r="Q29" s="57">
        <f t="shared" si="1"/>
        <v>0</v>
      </c>
      <c r="R29" s="54">
        <f>IFERROR(VLOOKUP(B29,Linies[],2,FALSE),0)</f>
        <v>0</v>
      </c>
      <c r="S29" s="82" t="str">
        <f t="shared" si="2"/>
        <v/>
      </c>
      <c r="T29" s="80" t="str">
        <f t="shared" si="3"/>
        <v/>
      </c>
    </row>
    <row r="30" spans="1:20" ht="41.25" customHeight="1" x14ac:dyDescent="0.2">
      <c r="A30" s="8"/>
      <c r="B30" s="165"/>
      <c r="C30" s="166"/>
      <c r="D30" s="47"/>
      <c r="E30" s="48"/>
      <c r="F30" s="48"/>
      <c r="G30" s="48"/>
      <c r="H30" s="49"/>
      <c r="I30" s="60"/>
      <c r="J30" s="48"/>
      <c r="K30" s="48"/>
      <c r="L30" s="48"/>
      <c r="M30" s="49"/>
      <c r="N30" s="78"/>
      <c r="O30" s="48"/>
      <c r="P30" s="48"/>
      <c r="Q30" s="57">
        <f t="shared" si="1"/>
        <v>0</v>
      </c>
      <c r="R30" s="54">
        <f>IFERROR(VLOOKUP(B30,Linies[],2,FALSE),0)</f>
        <v>0</v>
      </c>
      <c r="S30" s="82" t="str">
        <f t="shared" si="2"/>
        <v/>
      </c>
      <c r="T30" s="80" t="str">
        <f t="shared" si="3"/>
        <v/>
      </c>
    </row>
    <row r="31" spans="1:20" ht="41.25" customHeight="1" x14ac:dyDescent="0.2">
      <c r="A31" s="8"/>
      <c r="B31" s="165"/>
      <c r="C31" s="166"/>
      <c r="D31" s="47"/>
      <c r="E31" s="48"/>
      <c r="F31" s="48"/>
      <c r="G31" s="48"/>
      <c r="H31" s="49"/>
      <c r="I31" s="60"/>
      <c r="J31" s="48"/>
      <c r="K31" s="48"/>
      <c r="L31" s="48"/>
      <c r="M31" s="49"/>
      <c r="N31" s="78"/>
      <c r="O31" s="48"/>
      <c r="P31" s="48"/>
      <c r="Q31" s="57">
        <f t="shared" si="1"/>
        <v>0</v>
      </c>
      <c r="R31" s="54">
        <f>IFERROR(VLOOKUP(B31,Linies[],2,FALSE),0)</f>
        <v>0</v>
      </c>
      <c r="S31" s="82" t="str">
        <f t="shared" si="2"/>
        <v/>
      </c>
      <c r="T31" s="80" t="str">
        <f t="shared" si="3"/>
        <v/>
      </c>
    </row>
    <row r="32" spans="1:20" ht="41.25" customHeight="1" x14ac:dyDescent="0.2">
      <c r="A32" s="8"/>
      <c r="B32" s="165"/>
      <c r="C32" s="166"/>
      <c r="D32" s="47"/>
      <c r="E32" s="48"/>
      <c r="F32" s="48"/>
      <c r="G32" s="48"/>
      <c r="H32" s="49"/>
      <c r="I32" s="60"/>
      <c r="J32" s="48"/>
      <c r="K32" s="48"/>
      <c r="L32" s="48"/>
      <c r="M32" s="49"/>
      <c r="N32" s="78"/>
      <c r="O32" s="48"/>
      <c r="P32" s="48"/>
      <c r="Q32" s="57">
        <f t="shared" si="1"/>
        <v>0</v>
      </c>
      <c r="R32" s="54">
        <f>IFERROR(VLOOKUP(B32,Linies[],2,FALSE),0)</f>
        <v>0</v>
      </c>
      <c r="S32" s="82" t="str">
        <f t="shared" si="2"/>
        <v/>
      </c>
      <c r="T32" s="80" t="str">
        <f t="shared" si="3"/>
        <v/>
      </c>
    </row>
    <row r="33" spans="1:20" ht="41.25" customHeight="1" x14ac:dyDescent="0.2">
      <c r="A33" s="8"/>
      <c r="B33" s="165"/>
      <c r="C33" s="166"/>
      <c r="D33" s="47"/>
      <c r="E33" s="48"/>
      <c r="F33" s="48"/>
      <c r="G33" s="48"/>
      <c r="H33" s="49"/>
      <c r="I33" s="60"/>
      <c r="J33" s="48"/>
      <c r="K33" s="48"/>
      <c r="L33" s="48"/>
      <c r="M33" s="49"/>
      <c r="N33" s="78"/>
      <c r="O33" s="48"/>
      <c r="P33" s="48"/>
      <c r="Q33" s="57">
        <f t="shared" si="1"/>
        <v>0</v>
      </c>
      <c r="R33" s="54">
        <f>IFERROR(VLOOKUP(B33,Linies[],2,FALSE),0)</f>
        <v>0</v>
      </c>
      <c r="S33" s="82" t="str">
        <f t="shared" si="2"/>
        <v/>
      </c>
      <c r="T33" s="80" t="str">
        <f t="shared" si="3"/>
        <v/>
      </c>
    </row>
    <row r="34" spans="1:20" ht="41.25" customHeight="1" x14ac:dyDescent="0.2">
      <c r="A34" s="8"/>
      <c r="B34" s="165"/>
      <c r="C34" s="166"/>
      <c r="D34" s="47"/>
      <c r="E34" s="48"/>
      <c r="F34" s="48"/>
      <c r="G34" s="48"/>
      <c r="H34" s="49"/>
      <c r="I34" s="60"/>
      <c r="J34" s="48"/>
      <c r="K34" s="48"/>
      <c r="L34" s="48"/>
      <c r="M34" s="49"/>
      <c r="N34" s="78"/>
      <c r="O34" s="48"/>
      <c r="P34" s="48"/>
      <c r="Q34" s="57">
        <f t="shared" si="1"/>
        <v>0</v>
      </c>
      <c r="R34" s="54">
        <f>IFERROR(VLOOKUP(B34,Linies[],2,FALSE),0)</f>
        <v>0</v>
      </c>
      <c r="S34" s="82" t="str">
        <f t="shared" si="2"/>
        <v/>
      </c>
      <c r="T34" s="80" t="str">
        <f t="shared" si="3"/>
        <v/>
      </c>
    </row>
    <row r="35" spans="1:20" ht="41.25" customHeight="1" x14ac:dyDescent="0.2">
      <c r="A35" s="8"/>
      <c r="B35" s="165"/>
      <c r="C35" s="166"/>
      <c r="D35" s="47"/>
      <c r="E35" s="48"/>
      <c r="F35" s="48"/>
      <c r="G35" s="48"/>
      <c r="H35" s="49"/>
      <c r="I35" s="60"/>
      <c r="J35" s="48"/>
      <c r="K35" s="48"/>
      <c r="L35" s="48"/>
      <c r="M35" s="49"/>
      <c r="N35" s="78"/>
      <c r="O35" s="48"/>
      <c r="P35" s="48"/>
      <c r="Q35" s="57">
        <f t="shared" si="1"/>
        <v>0</v>
      </c>
      <c r="R35" s="54">
        <f>IFERROR(VLOOKUP(B35,Linies[],2,FALSE),0)</f>
        <v>0</v>
      </c>
      <c r="S35" s="82" t="str">
        <f t="shared" si="2"/>
        <v/>
      </c>
      <c r="T35" s="80" t="str">
        <f t="shared" si="3"/>
        <v/>
      </c>
    </row>
    <row r="36" spans="1:20" ht="41.25" customHeight="1" x14ac:dyDescent="0.2">
      <c r="A36" s="8"/>
      <c r="B36" s="165"/>
      <c r="C36" s="166"/>
      <c r="D36" s="47"/>
      <c r="E36" s="48"/>
      <c r="F36" s="48"/>
      <c r="G36" s="48"/>
      <c r="H36" s="49"/>
      <c r="I36" s="60"/>
      <c r="J36" s="48"/>
      <c r="K36" s="48"/>
      <c r="L36" s="48"/>
      <c r="M36" s="49"/>
      <c r="N36" s="78"/>
      <c r="O36" s="48"/>
      <c r="P36" s="48"/>
      <c r="Q36" s="57">
        <f t="shared" si="1"/>
        <v>0</v>
      </c>
      <c r="R36" s="54">
        <f>IFERROR(VLOOKUP(B36,Linies[],2,FALSE),0)</f>
        <v>0</v>
      </c>
      <c r="S36" s="82" t="str">
        <f t="shared" si="2"/>
        <v/>
      </c>
      <c r="T36" s="80" t="str">
        <f t="shared" si="3"/>
        <v/>
      </c>
    </row>
    <row r="37" spans="1:20" ht="41.25" customHeight="1" x14ac:dyDescent="0.2">
      <c r="A37" s="8"/>
      <c r="B37" s="172"/>
      <c r="C37" s="173"/>
      <c r="D37" s="47"/>
      <c r="E37" s="48"/>
      <c r="F37" s="48"/>
      <c r="G37" s="48"/>
      <c r="H37" s="49"/>
      <c r="I37" s="60"/>
      <c r="J37" s="48"/>
      <c r="K37" s="48"/>
      <c r="L37" s="48"/>
      <c r="M37" s="49"/>
      <c r="N37" s="78"/>
      <c r="O37" s="48"/>
      <c r="P37" s="48"/>
      <c r="Q37" s="57">
        <f t="shared" si="1"/>
        <v>0</v>
      </c>
      <c r="R37" s="54">
        <f>IFERROR(VLOOKUP(B37,Linies[],2,FALSE),0)</f>
        <v>0</v>
      </c>
      <c r="S37" s="82" t="str">
        <f t="shared" si="2"/>
        <v/>
      </c>
      <c r="T37" s="80" t="str">
        <f t="shared" si="3"/>
        <v/>
      </c>
    </row>
    <row r="38" spans="1:20" ht="41.25" customHeight="1" x14ac:dyDescent="0.2">
      <c r="A38" s="8"/>
      <c r="B38" s="165"/>
      <c r="C38" s="166"/>
      <c r="D38" s="47"/>
      <c r="E38" s="48"/>
      <c r="F38" s="48"/>
      <c r="G38" s="48"/>
      <c r="H38" s="49"/>
      <c r="I38" s="60"/>
      <c r="J38" s="48"/>
      <c r="K38" s="48"/>
      <c r="L38" s="48"/>
      <c r="M38" s="49"/>
      <c r="N38" s="78"/>
      <c r="O38" s="48"/>
      <c r="P38" s="48"/>
      <c r="Q38" s="57">
        <f t="shared" si="1"/>
        <v>0</v>
      </c>
      <c r="R38" s="54">
        <f>IFERROR(VLOOKUP(B38,Linies[],2,FALSE),0)</f>
        <v>0</v>
      </c>
      <c r="S38" s="82" t="str">
        <f t="shared" si="2"/>
        <v/>
      </c>
      <c r="T38" s="80" t="str">
        <f t="shared" si="3"/>
        <v/>
      </c>
    </row>
    <row r="39" spans="1:20" ht="41.25" customHeight="1" x14ac:dyDescent="0.2">
      <c r="A39" s="8"/>
      <c r="B39" s="165"/>
      <c r="C39" s="166"/>
      <c r="D39" s="47"/>
      <c r="E39" s="48"/>
      <c r="F39" s="48"/>
      <c r="G39" s="48"/>
      <c r="H39" s="49"/>
      <c r="I39" s="60"/>
      <c r="J39" s="48"/>
      <c r="K39" s="48"/>
      <c r="L39" s="48"/>
      <c r="M39" s="49"/>
      <c r="N39" s="78"/>
      <c r="O39" s="48"/>
      <c r="P39" s="48"/>
      <c r="Q39" s="57">
        <f t="shared" si="1"/>
        <v>0</v>
      </c>
      <c r="R39" s="54">
        <f>IFERROR(VLOOKUP(B39,Linies[],2,FALSE),0)</f>
        <v>0</v>
      </c>
      <c r="S39" s="82" t="str">
        <f t="shared" si="2"/>
        <v/>
      </c>
      <c r="T39" s="80" t="str">
        <f t="shared" si="3"/>
        <v/>
      </c>
    </row>
    <row r="40" spans="1:20" ht="41.25" customHeight="1" x14ac:dyDescent="0.2">
      <c r="A40" s="8"/>
      <c r="B40" s="165"/>
      <c r="C40" s="166"/>
      <c r="D40" s="47"/>
      <c r="E40" s="48"/>
      <c r="F40" s="48"/>
      <c r="G40" s="48"/>
      <c r="H40" s="49"/>
      <c r="I40" s="60"/>
      <c r="J40" s="48"/>
      <c r="K40" s="48"/>
      <c r="L40" s="48"/>
      <c r="M40" s="49"/>
      <c r="N40" s="78"/>
      <c r="O40" s="48"/>
      <c r="P40" s="48"/>
      <c r="Q40" s="57">
        <f t="shared" si="1"/>
        <v>0</v>
      </c>
      <c r="R40" s="54">
        <f>IFERROR(VLOOKUP(B40,Linies[],2,FALSE),0)</f>
        <v>0</v>
      </c>
      <c r="S40" s="82" t="str">
        <f t="shared" si="2"/>
        <v/>
      </c>
      <c r="T40" s="80" t="str">
        <f t="shared" si="3"/>
        <v/>
      </c>
    </row>
    <row r="41" spans="1:20" ht="41.25" customHeight="1" x14ac:dyDescent="0.2">
      <c r="A41" s="8"/>
      <c r="B41" s="165"/>
      <c r="C41" s="166"/>
      <c r="D41" s="47"/>
      <c r="E41" s="48"/>
      <c r="F41" s="48"/>
      <c r="G41" s="48"/>
      <c r="H41" s="49"/>
      <c r="I41" s="60"/>
      <c r="J41" s="48"/>
      <c r="K41" s="48"/>
      <c r="L41" s="48"/>
      <c r="M41" s="49"/>
      <c r="N41" s="78"/>
      <c r="O41" s="48"/>
      <c r="P41" s="48"/>
      <c r="Q41" s="57">
        <f t="shared" si="1"/>
        <v>0</v>
      </c>
      <c r="R41" s="54">
        <f>IFERROR(VLOOKUP(B41,Linies[],2,FALSE),0)</f>
        <v>0</v>
      </c>
      <c r="S41" s="82" t="str">
        <f t="shared" si="2"/>
        <v/>
      </c>
      <c r="T41" s="80" t="str">
        <f t="shared" si="3"/>
        <v/>
      </c>
    </row>
    <row r="42" spans="1:20" ht="41.25" customHeight="1" x14ac:dyDescent="0.2">
      <c r="A42" s="8"/>
      <c r="B42" s="165"/>
      <c r="C42" s="166"/>
      <c r="D42" s="47"/>
      <c r="E42" s="48"/>
      <c r="F42" s="48"/>
      <c r="G42" s="48"/>
      <c r="H42" s="49"/>
      <c r="I42" s="60"/>
      <c r="J42" s="48"/>
      <c r="K42" s="48"/>
      <c r="L42" s="48"/>
      <c r="M42" s="49"/>
      <c r="N42" s="78"/>
      <c r="O42" s="48"/>
      <c r="P42" s="48"/>
      <c r="Q42" s="57">
        <f t="shared" si="1"/>
        <v>0</v>
      </c>
      <c r="R42" s="54">
        <f>IFERROR(VLOOKUP(B42,Linies[],2,FALSE),0)</f>
        <v>0</v>
      </c>
      <c r="S42" s="82" t="str">
        <f t="shared" si="2"/>
        <v/>
      </c>
      <c r="T42" s="80" t="str">
        <f t="shared" si="3"/>
        <v/>
      </c>
    </row>
    <row r="43" spans="1:20" ht="41.25" customHeight="1" x14ac:dyDescent="0.2">
      <c r="A43" s="8"/>
      <c r="B43" s="165"/>
      <c r="C43" s="166"/>
      <c r="D43" s="47"/>
      <c r="E43" s="48"/>
      <c r="F43" s="48"/>
      <c r="G43" s="48"/>
      <c r="H43" s="49"/>
      <c r="I43" s="60"/>
      <c r="J43" s="48"/>
      <c r="K43" s="48"/>
      <c r="L43" s="48"/>
      <c r="M43" s="49"/>
      <c r="N43" s="78"/>
      <c r="O43" s="48"/>
      <c r="P43" s="48"/>
      <c r="Q43" s="57">
        <f t="shared" si="1"/>
        <v>0</v>
      </c>
      <c r="R43" s="54">
        <f>IFERROR(VLOOKUP(B43,Linies[],2,FALSE),0)</f>
        <v>0</v>
      </c>
      <c r="S43" s="82" t="str">
        <f t="shared" si="2"/>
        <v/>
      </c>
      <c r="T43" s="80" t="str">
        <f t="shared" si="3"/>
        <v/>
      </c>
    </row>
    <row r="44" spans="1:20" ht="41.25" customHeight="1" x14ac:dyDescent="0.2">
      <c r="A44" s="8"/>
      <c r="B44" s="165"/>
      <c r="C44" s="166"/>
      <c r="D44" s="47"/>
      <c r="E44" s="48"/>
      <c r="F44" s="48"/>
      <c r="G44" s="48"/>
      <c r="H44" s="49"/>
      <c r="I44" s="60"/>
      <c r="J44" s="48"/>
      <c r="K44" s="48"/>
      <c r="L44" s="48"/>
      <c r="M44" s="49"/>
      <c r="N44" s="78"/>
      <c r="O44" s="48"/>
      <c r="P44" s="48"/>
      <c r="Q44" s="57">
        <f t="shared" si="1"/>
        <v>0</v>
      </c>
      <c r="R44" s="54">
        <f>IFERROR(VLOOKUP(B44,Linies[],2,FALSE),0)</f>
        <v>0</v>
      </c>
      <c r="S44" s="82" t="str">
        <f t="shared" si="2"/>
        <v/>
      </c>
      <c r="T44" s="80" t="str">
        <f t="shared" si="3"/>
        <v/>
      </c>
    </row>
    <row r="45" spans="1:20" ht="41.25" customHeight="1" x14ac:dyDescent="0.2">
      <c r="A45" s="8"/>
      <c r="B45" s="165"/>
      <c r="C45" s="166"/>
      <c r="D45" s="47"/>
      <c r="E45" s="48"/>
      <c r="F45" s="48"/>
      <c r="G45" s="48"/>
      <c r="H45" s="49"/>
      <c r="I45" s="60"/>
      <c r="J45" s="48"/>
      <c r="K45" s="48"/>
      <c r="L45" s="48"/>
      <c r="M45" s="49"/>
      <c r="N45" s="78"/>
      <c r="O45" s="48"/>
      <c r="P45" s="48"/>
      <c r="Q45" s="57">
        <f t="shared" si="1"/>
        <v>0</v>
      </c>
      <c r="R45" s="54">
        <f>IFERROR(VLOOKUP(B45,Linies[],2,FALSE),0)</f>
        <v>0</v>
      </c>
      <c r="S45" s="82" t="str">
        <f t="shared" si="2"/>
        <v/>
      </c>
      <c r="T45" s="80" t="str">
        <f t="shared" si="3"/>
        <v/>
      </c>
    </row>
    <row r="46" spans="1:20" ht="41.25" customHeight="1" x14ac:dyDescent="0.2">
      <c r="A46" s="8"/>
      <c r="B46" s="165"/>
      <c r="C46" s="166"/>
      <c r="D46" s="47"/>
      <c r="E46" s="48"/>
      <c r="F46" s="48"/>
      <c r="G46" s="48"/>
      <c r="H46" s="49"/>
      <c r="I46" s="60"/>
      <c r="J46" s="48"/>
      <c r="K46" s="48"/>
      <c r="L46" s="48"/>
      <c r="M46" s="49"/>
      <c r="N46" s="78"/>
      <c r="O46" s="48"/>
      <c r="P46" s="48"/>
      <c r="Q46" s="57">
        <f t="shared" si="1"/>
        <v>0</v>
      </c>
      <c r="R46" s="54">
        <f>IFERROR(VLOOKUP(B46,Linies[],2,FALSE),0)</f>
        <v>0</v>
      </c>
      <c r="S46" s="82" t="str">
        <f t="shared" si="2"/>
        <v/>
      </c>
      <c r="T46" s="80" t="str">
        <f t="shared" si="3"/>
        <v/>
      </c>
    </row>
    <row r="47" spans="1:20" ht="41.25" customHeight="1" x14ac:dyDescent="0.2">
      <c r="A47" s="8"/>
      <c r="B47" s="165"/>
      <c r="C47" s="166"/>
      <c r="D47" s="47"/>
      <c r="E47" s="48"/>
      <c r="F47" s="48"/>
      <c r="G47" s="48"/>
      <c r="H47" s="49"/>
      <c r="I47" s="60"/>
      <c r="J47" s="48"/>
      <c r="K47" s="48"/>
      <c r="L47" s="48"/>
      <c r="M47" s="49"/>
      <c r="N47" s="78"/>
      <c r="O47" s="48"/>
      <c r="P47" s="48"/>
      <c r="Q47" s="57">
        <f t="shared" si="1"/>
        <v>0</v>
      </c>
      <c r="R47" s="54">
        <f>IFERROR(VLOOKUP(B47,Linies[],2,FALSE),0)</f>
        <v>0</v>
      </c>
      <c r="S47" s="82" t="str">
        <f t="shared" si="2"/>
        <v/>
      </c>
      <c r="T47" s="80" t="str">
        <f t="shared" si="3"/>
        <v/>
      </c>
    </row>
    <row r="48" spans="1:20" ht="41.25" customHeight="1" x14ac:dyDescent="0.2">
      <c r="A48" s="8"/>
      <c r="B48" s="165"/>
      <c r="C48" s="166"/>
      <c r="D48" s="47"/>
      <c r="E48" s="48"/>
      <c r="F48" s="48"/>
      <c r="G48" s="48"/>
      <c r="H48" s="49"/>
      <c r="I48" s="60"/>
      <c r="J48" s="48"/>
      <c r="K48" s="48"/>
      <c r="L48" s="48"/>
      <c r="M48" s="49"/>
      <c r="N48" s="78"/>
      <c r="O48" s="48"/>
      <c r="P48" s="48"/>
      <c r="Q48" s="57">
        <f t="shared" si="1"/>
        <v>0</v>
      </c>
      <c r="R48" s="54">
        <f>IFERROR(VLOOKUP(B48,Linies[],2,FALSE),0)</f>
        <v>0</v>
      </c>
      <c r="S48" s="82" t="str">
        <f t="shared" si="2"/>
        <v/>
      </c>
      <c r="T48" s="80" t="str">
        <f t="shared" si="3"/>
        <v/>
      </c>
    </row>
    <row r="49" spans="1:20" ht="41.25" customHeight="1" x14ac:dyDescent="0.2">
      <c r="A49" s="8"/>
      <c r="B49" s="165"/>
      <c r="C49" s="166"/>
      <c r="D49" s="47"/>
      <c r="E49" s="48"/>
      <c r="F49" s="48"/>
      <c r="G49" s="48"/>
      <c r="H49" s="49"/>
      <c r="I49" s="60"/>
      <c r="J49" s="48"/>
      <c r="K49" s="48"/>
      <c r="L49" s="48"/>
      <c r="M49" s="49"/>
      <c r="N49" s="78"/>
      <c r="O49" s="48"/>
      <c r="P49" s="48"/>
      <c r="Q49" s="57">
        <f t="shared" si="1"/>
        <v>0</v>
      </c>
      <c r="R49" s="54">
        <f>IFERROR(VLOOKUP(B49,Linies[],2,FALSE),0)</f>
        <v>0</v>
      </c>
      <c r="S49" s="82" t="str">
        <f t="shared" si="2"/>
        <v/>
      </c>
      <c r="T49" s="80" t="str">
        <f t="shared" si="3"/>
        <v/>
      </c>
    </row>
    <row r="50" spans="1:20" ht="41.25" customHeight="1" x14ac:dyDescent="0.2">
      <c r="A50" s="8"/>
      <c r="B50" s="165"/>
      <c r="C50" s="166"/>
      <c r="D50" s="47"/>
      <c r="E50" s="48"/>
      <c r="F50" s="48"/>
      <c r="G50" s="48"/>
      <c r="H50" s="49"/>
      <c r="I50" s="60"/>
      <c r="J50" s="48"/>
      <c r="K50" s="48"/>
      <c r="L50" s="48"/>
      <c r="M50" s="49"/>
      <c r="N50" s="78"/>
      <c r="O50" s="48"/>
      <c r="P50" s="48"/>
      <c r="Q50" s="57">
        <f t="shared" si="1"/>
        <v>0</v>
      </c>
      <c r="R50" s="54">
        <f>IFERROR(VLOOKUP(B50,Linies[],2,FALSE),0)</f>
        <v>0</v>
      </c>
      <c r="S50" s="82" t="str">
        <f t="shared" si="2"/>
        <v/>
      </c>
      <c r="T50" s="80" t="str">
        <f t="shared" si="3"/>
        <v/>
      </c>
    </row>
    <row r="51" spans="1:20" ht="41.25" customHeight="1" x14ac:dyDescent="0.2">
      <c r="A51" s="8"/>
      <c r="B51" s="165"/>
      <c r="C51" s="166"/>
      <c r="D51" s="47"/>
      <c r="E51" s="48"/>
      <c r="F51" s="48"/>
      <c r="G51" s="48"/>
      <c r="H51" s="49"/>
      <c r="I51" s="60"/>
      <c r="J51" s="48"/>
      <c r="K51" s="48"/>
      <c r="L51" s="48"/>
      <c r="M51" s="49"/>
      <c r="N51" s="78"/>
      <c r="O51" s="48"/>
      <c r="P51" s="48"/>
      <c r="Q51" s="57">
        <f t="shared" si="1"/>
        <v>0</v>
      </c>
      <c r="R51" s="54">
        <f>IFERROR(VLOOKUP(B51,Linies[],2,FALSE),0)</f>
        <v>0</v>
      </c>
      <c r="S51" s="82" t="str">
        <f t="shared" si="2"/>
        <v/>
      </c>
      <c r="T51" s="80" t="str">
        <f t="shared" si="3"/>
        <v/>
      </c>
    </row>
    <row r="52" spans="1:20" ht="41.25" customHeight="1" x14ac:dyDescent="0.2">
      <c r="A52" s="8"/>
      <c r="B52" s="165"/>
      <c r="C52" s="166"/>
      <c r="D52" s="47"/>
      <c r="E52" s="48"/>
      <c r="F52" s="48"/>
      <c r="G52" s="48"/>
      <c r="H52" s="49"/>
      <c r="I52" s="60"/>
      <c r="J52" s="48"/>
      <c r="K52" s="48"/>
      <c r="L52" s="48"/>
      <c r="M52" s="49"/>
      <c r="N52" s="78"/>
      <c r="O52" s="48"/>
      <c r="P52" s="48"/>
      <c r="Q52" s="57">
        <f t="shared" si="1"/>
        <v>0</v>
      </c>
      <c r="R52" s="54">
        <f>IFERROR(VLOOKUP(B52,Linies[],2,FALSE),0)</f>
        <v>0</v>
      </c>
      <c r="S52" s="82" t="str">
        <f t="shared" si="2"/>
        <v/>
      </c>
      <c r="T52" s="80" t="str">
        <f t="shared" si="3"/>
        <v/>
      </c>
    </row>
    <row r="53" spans="1:20" ht="41.25" customHeight="1" x14ac:dyDescent="0.2">
      <c r="A53" s="8"/>
      <c r="B53" s="165"/>
      <c r="C53" s="166"/>
      <c r="D53" s="47"/>
      <c r="E53" s="48"/>
      <c r="F53" s="48"/>
      <c r="G53" s="48"/>
      <c r="H53" s="49"/>
      <c r="I53" s="60"/>
      <c r="J53" s="48"/>
      <c r="K53" s="48"/>
      <c r="L53" s="48"/>
      <c r="M53" s="49"/>
      <c r="N53" s="78"/>
      <c r="O53" s="48"/>
      <c r="P53" s="48"/>
      <c r="Q53" s="57">
        <f t="shared" si="1"/>
        <v>0</v>
      </c>
      <c r="R53" s="54">
        <f>IFERROR(VLOOKUP(B53,Linies[],2,FALSE),0)</f>
        <v>0</v>
      </c>
      <c r="S53" s="82" t="str">
        <f t="shared" si="2"/>
        <v/>
      </c>
      <c r="T53" s="80" t="str">
        <f t="shared" si="3"/>
        <v/>
      </c>
    </row>
    <row r="54" spans="1:20" ht="41.25" customHeight="1" x14ac:dyDescent="0.2">
      <c r="A54" s="8"/>
      <c r="B54" s="165"/>
      <c r="C54" s="166"/>
      <c r="D54" s="47"/>
      <c r="E54" s="48"/>
      <c r="F54" s="48"/>
      <c r="G54" s="48"/>
      <c r="H54" s="49"/>
      <c r="I54" s="60"/>
      <c r="J54" s="48"/>
      <c r="K54" s="48"/>
      <c r="L54" s="48"/>
      <c r="M54" s="49"/>
      <c r="N54" s="78"/>
      <c r="O54" s="48"/>
      <c r="P54" s="48"/>
      <c r="Q54" s="57">
        <f t="shared" si="1"/>
        <v>0</v>
      </c>
      <c r="R54" s="54">
        <f>IFERROR(VLOOKUP(B54,Linies[],2,FALSE),0)</f>
        <v>0</v>
      </c>
      <c r="S54" s="82" t="str">
        <f t="shared" si="2"/>
        <v/>
      </c>
      <c r="T54" s="80" t="str">
        <f t="shared" si="3"/>
        <v/>
      </c>
    </row>
    <row r="55" spans="1:20" ht="41.25" customHeight="1" x14ac:dyDescent="0.2">
      <c r="A55" s="8"/>
      <c r="B55" s="165"/>
      <c r="C55" s="166"/>
      <c r="D55" s="47"/>
      <c r="E55" s="48"/>
      <c r="F55" s="48"/>
      <c r="G55" s="48"/>
      <c r="H55" s="49"/>
      <c r="I55" s="60"/>
      <c r="J55" s="48"/>
      <c r="K55" s="48"/>
      <c r="L55" s="48"/>
      <c r="M55" s="49"/>
      <c r="N55" s="78"/>
      <c r="O55" s="48"/>
      <c r="P55" s="48"/>
      <c r="Q55" s="57">
        <f t="shared" si="1"/>
        <v>0</v>
      </c>
      <c r="R55" s="54">
        <f>IFERROR(VLOOKUP(B55,Linies[],2,FALSE),0)</f>
        <v>0</v>
      </c>
      <c r="S55" s="82" t="str">
        <f t="shared" si="2"/>
        <v/>
      </c>
      <c r="T55" s="80" t="str">
        <f t="shared" si="3"/>
        <v/>
      </c>
    </row>
    <row r="56" spans="1:20" ht="41.25" customHeight="1" x14ac:dyDescent="0.2">
      <c r="A56" s="8"/>
      <c r="B56" s="165"/>
      <c r="C56" s="166"/>
      <c r="D56" s="47"/>
      <c r="E56" s="48"/>
      <c r="F56" s="48"/>
      <c r="G56" s="48"/>
      <c r="H56" s="49"/>
      <c r="I56" s="60"/>
      <c r="J56" s="48"/>
      <c r="K56" s="48"/>
      <c r="L56" s="48"/>
      <c r="M56" s="49"/>
      <c r="N56" s="78"/>
      <c r="O56" s="48"/>
      <c r="P56" s="48"/>
      <c r="Q56" s="57">
        <f t="shared" si="1"/>
        <v>0</v>
      </c>
      <c r="R56" s="54">
        <f>IFERROR(VLOOKUP(B56,Linies[],2,FALSE),0)</f>
        <v>0</v>
      </c>
      <c r="S56" s="82" t="str">
        <f t="shared" si="2"/>
        <v/>
      </c>
      <c r="T56" s="80" t="str">
        <f t="shared" si="3"/>
        <v/>
      </c>
    </row>
    <row r="57" spans="1:20" ht="41.25" customHeight="1" x14ac:dyDescent="0.2">
      <c r="A57" s="8"/>
      <c r="B57" s="165"/>
      <c r="C57" s="166"/>
      <c r="D57" s="47"/>
      <c r="E57" s="48"/>
      <c r="F57" s="48"/>
      <c r="G57" s="48"/>
      <c r="H57" s="49"/>
      <c r="I57" s="60"/>
      <c r="J57" s="48"/>
      <c r="K57" s="48"/>
      <c r="L57" s="48"/>
      <c r="M57" s="49"/>
      <c r="N57" s="78"/>
      <c r="O57" s="48"/>
      <c r="P57" s="48"/>
      <c r="Q57" s="57">
        <f t="shared" si="1"/>
        <v>0</v>
      </c>
      <c r="R57" s="54">
        <f>IFERROR(VLOOKUP(B57,Linies[],2,FALSE),0)</f>
        <v>0</v>
      </c>
      <c r="S57" s="82" t="str">
        <f t="shared" si="2"/>
        <v/>
      </c>
      <c r="T57" s="80" t="str">
        <f t="shared" si="3"/>
        <v/>
      </c>
    </row>
    <row r="58" spans="1:20" ht="41.25" customHeight="1" x14ac:dyDescent="0.2">
      <c r="A58" s="8"/>
      <c r="B58" s="165"/>
      <c r="C58" s="166"/>
      <c r="D58" s="47"/>
      <c r="E58" s="48"/>
      <c r="F58" s="48"/>
      <c r="G58" s="48"/>
      <c r="H58" s="49"/>
      <c r="I58" s="60"/>
      <c r="J58" s="48"/>
      <c r="K58" s="48"/>
      <c r="L58" s="48"/>
      <c r="M58" s="49"/>
      <c r="N58" s="78"/>
      <c r="O58" s="48"/>
      <c r="P58" s="48"/>
      <c r="Q58" s="57">
        <f t="shared" si="1"/>
        <v>0</v>
      </c>
      <c r="R58" s="54">
        <f>IFERROR(VLOOKUP(B58,Linies[],2,FALSE),0)</f>
        <v>0</v>
      </c>
      <c r="S58" s="82" t="str">
        <f t="shared" si="2"/>
        <v/>
      </c>
      <c r="T58" s="80" t="str">
        <f t="shared" si="3"/>
        <v/>
      </c>
    </row>
    <row r="59" spans="1:20" ht="41.25" customHeight="1" x14ac:dyDescent="0.2">
      <c r="A59" s="8"/>
      <c r="B59" s="165"/>
      <c r="C59" s="166"/>
      <c r="D59" s="47"/>
      <c r="E59" s="48"/>
      <c r="F59" s="48"/>
      <c r="G59" s="48"/>
      <c r="H59" s="49"/>
      <c r="I59" s="60"/>
      <c r="J59" s="48"/>
      <c r="K59" s="48"/>
      <c r="L59" s="48"/>
      <c r="M59" s="49"/>
      <c r="N59" s="78"/>
      <c r="O59" s="48"/>
      <c r="P59" s="48"/>
      <c r="Q59" s="57">
        <f t="shared" si="1"/>
        <v>0</v>
      </c>
      <c r="R59" s="54">
        <f>IFERROR(VLOOKUP(B59,Linies[],2,FALSE),0)</f>
        <v>0</v>
      </c>
      <c r="S59" s="82" t="str">
        <f t="shared" si="2"/>
        <v/>
      </c>
      <c r="T59" s="80" t="str">
        <f t="shared" si="3"/>
        <v/>
      </c>
    </row>
    <row r="60" spans="1:20" ht="41.25" customHeight="1" x14ac:dyDescent="0.2">
      <c r="A60" s="8"/>
      <c r="B60" s="165"/>
      <c r="C60" s="166"/>
      <c r="D60" s="47"/>
      <c r="E60" s="48"/>
      <c r="F60" s="48"/>
      <c r="G60" s="48"/>
      <c r="H60" s="49"/>
      <c r="I60" s="60"/>
      <c r="J60" s="48"/>
      <c r="K60" s="48"/>
      <c r="L60" s="48"/>
      <c r="M60" s="49"/>
      <c r="N60" s="78"/>
      <c r="O60" s="48"/>
      <c r="P60" s="48"/>
      <c r="Q60" s="57">
        <f t="shared" si="1"/>
        <v>0</v>
      </c>
      <c r="R60" s="54">
        <f>IFERROR(VLOOKUP(B60,Linies[],2,FALSE),0)</f>
        <v>0</v>
      </c>
      <c r="S60" s="82" t="str">
        <f t="shared" si="2"/>
        <v/>
      </c>
      <c r="T60" s="80" t="str">
        <f t="shared" si="3"/>
        <v/>
      </c>
    </row>
    <row r="61" spans="1:20" ht="41.25" customHeight="1" x14ac:dyDescent="0.2">
      <c r="A61" s="8"/>
      <c r="B61" s="165"/>
      <c r="C61" s="166"/>
      <c r="D61" s="47"/>
      <c r="E61" s="48"/>
      <c r="F61" s="48"/>
      <c r="G61" s="48"/>
      <c r="H61" s="49"/>
      <c r="I61" s="60"/>
      <c r="J61" s="48"/>
      <c r="K61" s="48"/>
      <c r="L61" s="48"/>
      <c r="M61" s="49"/>
      <c r="N61" s="78"/>
      <c r="O61" s="48"/>
      <c r="P61" s="48"/>
      <c r="Q61" s="57">
        <f t="shared" si="1"/>
        <v>0</v>
      </c>
      <c r="R61" s="54">
        <f>IFERROR(VLOOKUP(B61,Linies[],2,FALSE),0)</f>
        <v>0</v>
      </c>
      <c r="S61" s="82" t="str">
        <f t="shared" si="2"/>
        <v/>
      </c>
      <c r="T61" s="80" t="str">
        <f t="shared" si="3"/>
        <v/>
      </c>
    </row>
    <row r="62" spans="1:20" ht="41.25" customHeight="1" x14ac:dyDescent="0.2">
      <c r="A62" s="8"/>
      <c r="B62" s="165"/>
      <c r="C62" s="166"/>
      <c r="D62" s="47"/>
      <c r="E62" s="48"/>
      <c r="F62" s="48"/>
      <c r="G62" s="48"/>
      <c r="H62" s="49"/>
      <c r="I62" s="60"/>
      <c r="J62" s="48"/>
      <c r="K62" s="48"/>
      <c r="L62" s="48"/>
      <c r="M62" s="49"/>
      <c r="N62" s="78"/>
      <c r="O62" s="48"/>
      <c r="P62" s="48"/>
      <c r="Q62" s="57">
        <f t="shared" si="1"/>
        <v>0</v>
      </c>
      <c r="R62" s="54">
        <f>IFERROR(VLOOKUP(B62,Linies[],2,FALSE),0)</f>
        <v>0</v>
      </c>
      <c r="S62" s="82" t="str">
        <f t="shared" si="2"/>
        <v/>
      </c>
      <c r="T62" s="80" t="str">
        <f t="shared" si="3"/>
        <v/>
      </c>
    </row>
    <row r="63" spans="1:20" ht="41.25" customHeight="1" x14ac:dyDescent="0.2">
      <c r="A63" s="8"/>
      <c r="B63" s="165"/>
      <c r="C63" s="166"/>
      <c r="D63" s="47"/>
      <c r="E63" s="48"/>
      <c r="F63" s="48"/>
      <c r="G63" s="48"/>
      <c r="H63" s="49"/>
      <c r="I63" s="60"/>
      <c r="J63" s="48"/>
      <c r="K63" s="48"/>
      <c r="L63" s="48"/>
      <c r="M63" s="49"/>
      <c r="N63" s="78"/>
      <c r="O63" s="48"/>
      <c r="P63" s="48"/>
      <c r="Q63" s="57">
        <f t="shared" si="1"/>
        <v>0</v>
      </c>
      <c r="R63" s="54">
        <f>IFERROR(VLOOKUP(B63,Linies[],2,FALSE),0)</f>
        <v>0</v>
      </c>
      <c r="S63" s="82" t="str">
        <f t="shared" si="2"/>
        <v/>
      </c>
      <c r="T63" s="80" t="str">
        <f t="shared" si="3"/>
        <v/>
      </c>
    </row>
    <row r="64" spans="1:20" ht="41.25" customHeight="1" x14ac:dyDescent="0.2">
      <c r="A64" s="8"/>
      <c r="B64" s="165"/>
      <c r="C64" s="166"/>
      <c r="D64" s="47"/>
      <c r="E64" s="48"/>
      <c r="F64" s="48"/>
      <c r="G64" s="48"/>
      <c r="H64" s="49"/>
      <c r="I64" s="60"/>
      <c r="J64" s="48"/>
      <c r="K64" s="48"/>
      <c r="L64" s="48"/>
      <c r="M64" s="49"/>
      <c r="N64" s="78"/>
      <c r="O64" s="48"/>
      <c r="P64" s="48"/>
      <c r="Q64" s="57">
        <f t="shared" si="1"/>
        <v>0</v>
      </c>
      <c r="R64" s="54">
        <f>IFERROR(VLOOKUP(B64,Linies[],2,FALSE),0)</f>
        <v>0</v>
      </c>
      <c r="S64" s="82" t="str">
        <f t="shared" si="2"/>
        <v/>
      </c>
      <c r="T64" s="80" t="str">
        <f t="shared" si="3"/>
        <v/>
      </c>
    </row>
    <row r="65" spans="1:20" ht="41.25" customHeight="1" x14ac:dyDescent="0.2">
      <c r="A65" s="8"/>
      <c r="B65" s="165"/>
      <c r="C65" s="166"/>
      <c r="D65" s="47"/>
      <c r="E65" s="48"/>
      <c r="F65" s="48"/>
      <c r="G65" s="48"/>
      <c r="H65" s="49"/>
      <c r="I65" s="60"/>
      <c r="J65" s="48"/>
      <c r="K65" s="48"/>
      <c r="L65" s="48"/>
      <c r="M65" s="49"/>
      <c r="N65" s="78"/>
      <c r="O65" s="48"/>
      <c r="P65" s="48"/>
      <c r="Q65" s="57">
        <f t="shared" si="1"/>
        <v>0</v>
      </c>
      <c r="R65" s="54">
        <f>IFERROR(VLOOKUP(B65,Linies[],2,FALSE),0)</f>
        <v>0</v>
      </c>
      <c r="S65" s="82" t="str">
        <f t="shared" si="2"/>
        <v/>
      </c>
      <c r="T65" s="80" t="str">
        <f t="shared" si="3"/>
        <v/>
      </c>
    </row>
    <row r="66" spans="1:20" ht="41.25" customHeight="1" x14ac:dyDescent="0.2">
      <c r="A66" s="8"/>
      <c r="B66" s="165"/>
      <c r="C66" s="166"/>
      <c r="D66" s="47"/>
      <c r="E66" s="48"/>
      <c r="F66" s="48"/>
      <c r="G66" s="48"/>
      <c r="H66" s="49"/>
      <c r="I66" s="60"/>
      <c r="J66" s="48"/>
      <c r="K66" s="48"/>
      <c r="L66" s="48"/>
      <c r="M66" s="49"/>
      <c r="N66" s="78"/>
      <c r="O66" s="48"/>
      <c r="P66" s="48"/>
      <c r="Q66" s="57">
        <f t="shared" si="1"/>
        <v>0</v>
      </c>
      <c r="R66" s="54">
        <f>IFERROR(VLOOKUP(B66,Linies[],2,FALSE),0)</f>
        <v>0</v>
      </c>
      <c r="S66" s="82" t="str">
        <f t="shared" si="2"/>
        <v/>
      </c>
      <c r="T66" s="80" t="str">
        <f t="shared" si="3"/>
        <v/>
      </c>
    </row>
    <row r="67" spans="1:20" ht="41.25" customHeight="1" x14ac:dyDescent="0.2">
      <c r="A67" s="8"/>
      <c r="B67" s="165"/>
      <c r="C67" s="166"/>
      <c r="D67" s="47"/>
      <c r="E67" s="48"/>
      <c r="F67" s="48"/>
      <c r="G67" s="48"/>
      <c r="H67" s="49"/>
      <c r="I67" s="60"/>
      <c r="J67" s="48"/>
      <c r="K67" s="48"/>
      <c r="L67" s="48"/>
      <c r="M67" s="49"/>
      <c r="N67" s="78"/>
      <c r="O67" s="48"/>
      <c r="P67" s="48"/>
      <c r="Q67" s="57">
        <f t="shared" si="1"/>
        <v>0</v>
      </c>
      <c r="R67" s="54">
        <f>IFERROR(VLOOKUP(B67,Linies[],2,FALSE),0)</f>
        <v>0</v>
      </c>
      <c r="S67" s="82" t="str">
        <f t="shared" si="2"/>
        <v/>
      </c>
      <c r="T67" s="80" t="str">
        <f t="shared" si="3"/>
        <v/>
      </c>
    </row>
    <row r="68" spans="1:20" ht="41.25" customHeight="1" x14ac:dyDescent="0.2">
      <c r="A68" s="8"/>
      <c r="B68" s="165"/>
      <c r="C68" s="166"/>
      <c r="D68" s="47"/>
      <c r="E68" s="48"/>
      <c r="F68" s="48"/>
      <c r="G68" s="48"/>
      <c r="H68" s="49"/>
      <c r="I68" s="60"/>
      <c r="J68" s="48"/>
      <c r="K68" s="48"/>
      <c r="L68" s="48"/>
      <c r="M68" s="49"/>
      <c r="N68" s="78"/>
      <c r="O68" s="48"/>
      <c r="P68" s="48"/>
      <c r="Q68" s="57">
        <f t="shared" si="1"/>
        <v>0</v>
      </c>
      <c r="R68" s="54">
        <f>IFERROR(VLOOKUP(B68,Linies[],2,FALSE),0)</f>
        <v>0</v>
      </c>
      <c r="S68" s="82" t="str">
        <f t="shared" si="2"/>
        <v/>
      </c>
      <c r="T68" s="80" t="str">
        <f t="shared" si="3"/>
        <v/>
      </c>
    </row>
    <row r="69" spans="1:20" ht="41.25" customHeight="1" x14ac:dyDescent="0.2">
      <c r="A69" s="8"/>
      <c r="B69" s="165"/>
      <c r="C69" s="166"/>
      <c r="D69" s="47"/>
      <c r="E69" s="48"/>
      <c r="F69" s="48"/>
      <c r="G69" s="48"/>
      <c r="H69" s="49"/>
      <c r="I69" s="60"/>
      <c r="J69" s="48"/>
      <c r="K69" s="48"/>
      <c r="L69" s="48"/>
      <c r="M69" s="49"/>
      <c r="N69" s="78"/>
      <c r="O69" s="48"/>
      <c r="P69" s="48"/>
      <c r="Q69" s="57">
        <f t="shared" si="1"/>
        <v>0</v>
      </c>
      <c r="R69" s="54">
        <f>IFERROR(VLOOKUP(B69,Linies[],2,FALSE),0)</f>
        <v>0</v>
      </c>
      <c r="S69" s="82" t="str">
        <f t="shared" si="2"/>
        <v/>
      </c>
      <c r="T69" s="80" t="str">
        <f t="shared" si="3"/>
        <v/>
      </c>
    </row>
    <row r="70" spans="1:20" ht="41.25" customHeight="1" x14ac:dyDescent="0.2">
      <c r="A70" s="8"/>
      <c r="B70" s="165"/>
      <c r="C70" s="166"/>
      <c r="D70" s="47"/>
      <c r="E70" s="48"/>
      <c r="F70" s="48"/>
      <c r="G70" s="48"/>
      <c r="H70" s="49"/>
      <c r="I70" s="60"/>
      <c r="J70" s="48"/>
      <c r="K70" s="48"/>
      <c r="L70" s="48"/>
      <c r="M70" s="49"/>
      <c r="N70" s="78"/>
      <c r="O70" s="48"/>
      <c r="P70" s="48"/>
      <c r="Q70" s="57">
        <f t="shared" si="1"/>
        <v>0</v>
      </c>
      <c r="R70" s="54">
        <f>IFERROR(VLOOKUP(B70,Linies[],2,FALSE),0)</f>
        <v>0</v>
      </c>
      <c r="S70" s="82" t="str">
        <f t="shared" si="2"/>
        <v/>
      </c>
      <c r="T70" s="80" t="str">
        <f t="shared" si="3"/>
        <v/>
      </c>
    </row>
    <row r="71" spans="1:20" ht="41.25" customHeight="1" x14ac:dyDescent="0.2">
      <c r="A71" s="8"/>
      <c r="B71" s="165"/>
      <c r="C71" s="166"/>
      <c r="D71" s="47"/>
      <c r="E71" s="48"/>
      <c r="F71" s="48"/>
      <c r="G71" s="48"/>
      <c r="H71" s="49"/>
      <c r="I71" s="60"/>
      <c r="J71" s="48"/>
      <c r="K71" s="48"/>
      <c r="L71" s="48"/>
      <c r="M71" s="49"/>
      <c r="N71" s="78"/>
      <c r="O71" s="48"/>
      <c r="P71" s="48"/>
      <c r="Q71" s="57">
        <f t="shared" si="1"/>
        <v>0</v>
      </c>
      <c r="R71" s="54">
        <f>IFERROR(VLOOKUP(B71,Linies[],2,FALSE),0)</f>
        <v>0</v>
      </c>
      <c r="S71" s="82" t="str">
        <f t="shared" si="2"/>
        <v/>
      </c>
      <c r="T71" s="80" t="str">
        <f t="shared" si="3"/>
        <v/>
      </c>
    </row>
    <row r="72" spans="1:20" ht="41.25" customHeight="1" x14ac:dyDescent="0.2">
      <c r="A72" s="8"/>
      <c r="B72" s="165"/>
      <c r="C72" s="166"/>
      <c r="D72" s="47"/>
      <c r="E72" s="48"/>
      <c r="F72" s="48"/>
      <c r="G72" s="48"/>
      <c r="H72" s="49"/>
      <c r="I72" s="60"/>
      <c r="J72" s="48"/>
      <c r="K72" s="48"/>
      <c r="L72" s="48"/>
      <c r="M72" s="49"/>
      <c r="N72" s="78"/>
      <c r="O72" s="48"/>
      <c r="P72" s="48"/>
      <c r="Q72" s="57">
        <f t="shared" si="1"/>
        <v>0</v>
      </c>
      <c r="R72" s="54">
        <f>IFERROR(VLOOKUP(B72,Linies[],2,FALSE),0)</f>
        <v>0</v>
      </c>
      <c r="S72" s="82" t="str">
        <f t="shared" si="2"/>
        <v/>
      </c>
      <c r="T72" s="80" t="str">
        <f t="shared" si="3"/>
        <v/>
      </c>
    </row>
    <row r="73" spans="1:20" ht="41.25" customHeight="1" x14ac:dyDescent="0.2">
      <c r="A73" s="8"/>
      <c r="B73" s="165"/>
      <c r="C73" s="166"/>
      <c r="D73" s="47"/>
      <c r="E73" s="48"/>
      <c r="F73" s="48"/>
      <c r="G73" s="48"/>
      <c r="H73" s="49"/>
      <c r="I73" s="60"/>
      <c r="J73" s="48"/>
      <c r="K73" s="48"/>
      <c r="L73" s="48"/>
      <c r="M73" s="49"/>
      <c r="N73" s="78"/>
      <c r="O73" s="48"/>
      <c r="P73" s="48"/>
      <c r="Q73" s="57">
        <f t="shared" si="1"/>
        <v>0</v>
      </c>
      <c r="R73" s="54">
        <f>IFERROR(VLOOKUP(B73,Linies[],2,FALSE),0)</f>
        <v>0</v>
      </c>
      <c r="S73" s="82" t="str">
        <f t="shared" si="2"/>
        <v/>
      </c>
      <c r="T73" s="80" t="str">
        <f t="shared" si="3"/>
        <v/>
      </c>
    </row>
    <row r="74" spans="1:20" ht="41.25" customHeight="1" x14ac:dyDescent="0.2">
      <c r="A74" s="8"/>
      <c r="B74" s="165"/>
      <c r="C74" s="166"/>
      <c r="D74" s="47"/>
      <c r="E74" s="48"/>
      <c r="F74" s="48"/>
      <c r="G74" s="48"/>
      <c r="H74" s="49"/>
      <c r="I74" s="60"/>
      <c r="J74" s="48"/>
      <c r="K74" s="48"/>
      <c r="L74" s="48"/>
      <c r="M74" s="49"/>
      <c r="N74" s="78"/>
      <c r="O74" s="48"/>
      <c r="P74" s="48"/>
      <c r="Q74" s="57">
        <f t="shared" si="1"/>
        <v>0</v>
      </c>
      <c r="R74" s="54">
        <f>IFERROR(VLOOKUP(B74,Linies[],2,FALSE),0)</f>
        <v>0</v>
      </c>
      <c r="S74" s="82" t="str">
        <f t="shared" si="2"/>
        <v/>
      </c>
      <c r="T74" s="80" t="str">
        <f t="shared" si="3"/>
        <v/>
      </c>
    </row>
    <row r="75" spans="1:20" ht="41.25" customHeight="1" x14ac:dyDescent="0.2">
      <c r="A75" s="8"/>
      <c r="B75" s="165"/>
      <c r="C75" s="166"/>
      <c r="D75" s="47"/>
      <c r="E75" s="48"/>
      <c r="F75" s="48"/>
      <c r="G75" s="48"/>
      <c r="H75" s="49"/>
      <c r="I75" s="60"/>
      <c r="J75" s="48"/>
      <c r="K75" s="48"/>
      <c r="L75" s="48"/>
      <c r="M75" s="49"/>
      <c r="N75" s="78"/>
      <c r="O75" s="48"/>
      <c r="P75" s="48"/>
      <c r="Q75" s="57">
        <f t="shared" si="1"/>
        <v>0</v>
      </c>
      <c r="R75" s="54">
        <f>IFERROR(VLOOKUP(B75,Linies[],2,FALSE),0)</f>
        <v>0</v>
      </c>
      <c r="S75" s="82" t="str">
        <f t="shared" si="2"/>
        <v/>
      </c>
      <c r="T75" s="80" t="str">
        <f t="shared" si="3"/>
        <v/>
      </c>
    </row>
    <row r="76" spans="1:20" ht="41.25" customHeight="1" x14ac:dyDescent="0.2">
      <c r="A76" s="8"/>
      <c r="B76" s="165"/>
      <c r="C76" s="166"/>
      <c r="D76" s="47"/>
      <c r="E76" s="48"/>
      <c r="F76" s="48"/>
      <c r="G76" s="48"/>
      <c r="H76" s="49"/>
      <c r="I76" s="60"/>
      <c r="J76" s="48"/>
      <c r="K76" s="48"/>
      <c r="L76" s="48"/>
      <c r="M76" s="49"/>
      <c r="N76" s="78"/>
      <c r="O76" s="48"/>
      <c r="P76" s="48"/>
      <c r="Q76" s="57">
        <f t="shared" si="1"/>
        <v>0</v>
      </c>
      <c r="R76" s="54">
        <f>IFERROR(VLOOKUP(B76,Linies[],2,FALSE),0)</f>
        <v>0</v>
      </c>
      <c r="S76" s="82" t="str">
        <f t="shared" si="2"/>
        <v/>
      </c>
      <c r="T76" s="80" t="str">
        <f t="shared" si="3"/>
        <v/>
      </c>
    </row>
    <row r="77" spans="1:20" ht="41.25" customHeight="1" x14ac:dyDescent="0.2">
      <c r="A77" s="8"/>
      <c r="B77" s="165"/>
      <c r="C77" s="166"/>
      <c r="D77" s="47"/>
      <c r="E77" s="48"/>
      <c r="F77" s="48"/>
      <c r="G77" s="48"/>
      <c r="H77" s="49"/>
      <c r="I77" s="60"/>
      <c r="J77" s="48"/>
      <c r="K77" s="48"/>
      <c r="L77" s="48"/>
      <c r="M77" s="49"/>
      <c r="N77" s="78"/>
      <c r="O77" s="48"/>
      <c r="P77" s="48"/>
      <c r="Q77" s="57">
        <f t="shared" si="1"/>
        <v>0</v>
      </c>
      <c r="R77" s="54">
        <f>IFERROR(VLOOKUP(B77,Linies[],2,FALSE),0)</f>
        <v>0</v>
      </c>
      <c r="S77" s="82" t="str">
        <f t="shared" si="2"/>
        <v/>
      </c>
      <c r="T77" s="80" t="str">
        <f t="shared" si="3"/>
        <v/>
      </c>
    </row>
    <row r="78" spans="1:20" ht="41.25" customHeight="1" x14ac:dyDescent="0.2">
      <c r="A78" s="8"/>
      <c r="B78" s="165"/>
      <c r="C78" s="166"/>
      <c r="D78" s="47"/>
      <c r="E78" s="48"/>
      <c r="F78" s="48"/>
      <c r="G78" s="48"/>
      <c r="H78" s="49"/>
      <c r="I78" s="60"/>
      <c r="J78" s="48"/>
      <c r="K78" s="48"/>
      <c r="L78" s="48"/>
      <c r="M78" s="49"/>
      <c r="N78" s="78"/>
      <c r="O78" s="48"/>
      <c r="P78" s="48"/>
      <c r="Q78" s="57">
        <f t="shared" si="1"/>
        <v>0</v>
      </c>
      <c r="R78" s="54">
        <f>IFERROR(VLOOKUP(B78,Linies[],2,FALSE),0)</f>
        <v>0</v>
      </c>
      <c r="S78" s="82" t="str">
        <f t="shared" si="2"/>
        <v/>
      </c>
      <c r="T78" s="80" t="str">
        <f t="shared" si="3"/>
        <v/>
      </c>
    </row>
    <row r="79" spans="1:20" ht="41.25" customHeight="1" x14ac:dyDescent="0.2">
      <c r="A79" s="8"/>
      <c r="B79" s="165"/>
      <c r="C79" s="166"/>
      <c r="D79" s="47"/>
      <c r="E79" s="48"/>
      <c r="F79" s="48"/>
      <c r="G79" s="48"/>
      <c r="H79" s="49"/>
      <c r="I79" s="60"/>
      <c r="J79" s="48"/>
      <c r="K79" s="48"/>
      <c r="L79" s="48"/>
      <c r="M79" s="49"/>
      <c r="N79" s="78"/>
      <c r="O79" s="48"/>
      <c r="P79" s="48"/>
      <c r="Q79" s="57">
        <f t="shared" si="1"/>
        <v>0</v>
      </c>
      <c r="R79" s="54">
        <f>IFERROR(VLOOKUP(B79,Linies[],2,FALSE),0)</f>
        <v>0</v>
      </c>
      <c r="S79" s="82" t="str">
        <f t="shared" si="2"/>
        <v/>
      </c>
      <c r="T79" s="80" t="str">
        <f t="shared" si="3"/>
        <v/>
      </c>
    </row>
    <row r="80" spans="1:20" ht="41.25" customHeight="1" x14ac:dyDescent="0.2">
      <c r="A80" s="8"/>
      <c r="B80" s="165"/>
      <c r="C80" s="166"/>
      <c r="D80" s="47"/>
      <c r="E80" s="48"/>
      <c r="F80" s="48"/>
      <c r="G80" s="48"/>
      <c r="H80" s="49"/>
      <c r="I80" s="60"/>
      <c r="J80" s="48"/>
      <c r="K80" s="48"/>
      <c r="L80" s="48"/>
      <c r="M80" s="49"/>
      <c r="N80" s="78"/>
      <c r="O80" s="48"/>
      <c r="P80" s="48"/>
      <c r="Q80" s="57">
        <f t="shared" si="1"/>
        <v>0</v>
      </c>
      <c r="R80" s="54">
        <f>IFERROR(VLOOKUP(B80,Linies[],2,FALSE),0)</f>
        <v>0</v>
      </c>
      <c r="S80" s="82" t="str">
        <f t="shared" si="2"/>
        <v/>
      </c>
      <c r="T80" s="80" t="str">
        <f t="shared" si="3"/>
        <v/>
      </c>
    </row>
    <row r="81" spans="1:20" ht="41.25" customHeight="1" x14ac:dyDescent="0.2">
      <c r="A81" s="8"/>
      <c r="B81" s="165"/>
      <c r="C81" s="166"/>
      <c r="D81" s="47"/>
      <c r="E81" s="48"/>
      <c r="F81" s="48"/>
      <c r="G81" s="48"/>
      <c r="H81" s="49"/>
      <c r="I81" s="60"/>
      <c r="J81" s="48"/>
      <c r="K81" s="48"/>
      <c r="L81" s="48"/>
      <c r="M81" s="49"/>
      <c r="N81" s="78"/>
      <c r="O81" s="48"/>
      <c r="P81" s="48"/>
      <c r="Q81" s="57">
        <f t="shared" si="1"/>
        <v>0</v>
      </c>
      <c r="R81" s="54">
        <f>IFERROR(VLOOKUP(B81,Linies[],2,FALSE),0)</f>
        <v>0</v>
      </c>
      <c r="S81" s="82" t="str">
        <f t="shared" si="2"/>
        <v/>
      </c>
      <c r="T81" s="80" t="str">
        <f t="shared" si="3"/>
        <v/>
      </c>
    </row>
    <row r="82" spans="1:20" ht="41.25" customHeight="1" x14ac:dyDescent="0.2">
      <c r="A82" s="8"/>
      <c r="B82" s="165"/>
      <c r="C82" s="166"/>
      <c r="D82" s="47"/>
      <c r="E82" s="48"/>
      <c r="F82" s="48"/>
      <c r="G82" s="48"/>
      <c r="H82" s="49"/>
      <c r="I82" s="60"/>
      <c r="J82" s="48"/>
      <c r="K82" s="48"/>
      <c r="L82" s="48"/>
      <c r="M82" s="49"/>
      <c r="N82" s="78"/>
      <c r="O82" s="48"/>
      <c r="P82" s="48"/>
      <c r="Q82" s="57">
        <f t="shared" si="1"/>
        <v>0</v>
      </c>
      <c r="R82" s="54">
        <f>IFERROR(VLOOKUP(B82,Linies[],2,FALSE),0)</f>
        <v>0</v>
      </c>
      <c r="S82" s="82" t="str">
        <f t="shared" si="2"/>
        <v/>
      </c>
      <c r="T82" s="80" t="str">
        <f t="shared" si="3"/>
        <v/>
      </c>
    </row>
    <row r="83" spans="1:20" ht="41.25" customHeight="1" x14ac:dyDescent="0.2">
      <c r="A83" s="8"/>
      <c r="B83" s="165"/>
      <c r="C83" s="166"/>
      <c r="D83" s="47"/>
      <c r="E83" s="48"/>
      <c r="F83" s="48"/>
      <c r="G83" s="48"/>
      <c r="H83" s="49"/>
      <c r="I83" s="60"/>
      <c r="J83" s="48"/>
      <c r="K83" s="48"/>
      <c r="L83" s="48"/>
      <c r="M83" s="49"/>
      <c r="N83" s="78"/>
      <c r="O83" s="48"/>
      <c r="P83" s="48"/>
      <c r="Q83" s="57">
        <f t="shared" ref="Q83:Q117" si="4">N83+O83+P83</f>
        <v>0</v>
      </c>
      <c r="R83" s="54">
        <f>IFERROR(VLOOKUP(B83,Linies[],2,FALSE),0)</f>
        <v>0</v>
      </c>
      <c r="S83" s="82" t="str">
        <f t="shared" ref="S83:S117" si="5">IF(Q83&gt;R83,"L'import sol·licitat no pot excedir de l'establert a les bases reguladores.","")</f>
        <v/>
      </c>
      <c r="T83" s="80" t="str">
        <f t="shared" ref="T83:T117" si="6">IF((I83+J83+K83)&lt;N83,"La subvenció sol·licitada per alguns dels períodes, supera la despesa del mateix període (en vermell).",
IF(L83&lt;O83,"La subvenció sol·licitada per alguns dels períodes, supera la despesa del mateix període (en vermell).",
IF(M83&lt;P83,"La subvenció sol·licitada per alguns dels períodes, supera la despesa del mateix període (en vermell).","")))</f>
        <v/>
      </c>
    </row>
    <row r="84" spans="1:20" ht="41.25" customHeight="1" x14ac:dyDescent="0.2">
      <c r="A84" s="8"/>
      <c r="B84" s="165"/>
      <c r="C84" s="166"/>
      <c r="D84" s="47"/>
      <c r="E84" s="48"/>
      <c r="F84" s="48"/>
      <c r="G84" s="48"/>
      <c r="H84" s="49"/>
      <c r="I84" s="60"/>
      <c r="J84" s="48"/>
      <c r="K84" s="48"/>
      <c r="L84" s="48"/>
      <c r="M84" s="49"/>
      <c r="N84" s="78"/>
      <c r="O84" s="48"/>
      <c r="P84" s="48"/>
      <c r="Q84" s="57">
        <f t="shared" si="4"/>
        <v>0</v>
      </c>
      <c r="R84" s="54">
        <f>IFERROR(VLOOKUP(B84,Linies[],2,FALSE),0)</f>
        <v>0</v>
      </c>
      <c r="S84" s="82" t="str">
        <f t="shared" si="5"/>
        <v/>
      </c>
      <c r="T84" s="80" t="str">
        <f t="shared" si="6"/>
        <v/>
      </c>
    </row>
    <row r="85" spans="1:20" ht="41.25" customHeight="1" x14ac:dyDescent="0.2">
      <c r="A85" s="8"/>
      <c r="B85" s="165"/>
      <c r="C85" s="166"/>
      <c r="D85" s="47"/>
      <c r="E85" s="48"/>
      <c r="F85" s="48"/>
      <c r="G85" s="48"/>
      <c r="H85" s="49"/>
      <c r="I85" s="60"/>
      <c r="J85" s="48"/>
      <c r="K85" s="48"/>
      <c r="L85" s="48"/>
      <c r="M85" s="49"/>
      <c r="N85" s="78"/>
      <c r="O85" s="48"/>
      <c r="P85" s="48"/>
      <c r="Q85" s="57">
        <f t="shared" si="4"/>
        <v>0</v>
      </c>
      <c r="R85" s="54">
        <f>IFERROR(VLOOKUP(B85,Linies[],2,FALSE),0)</f>
        <v>0</v>
      </c>
      <c r="S85" s="82" t="str">
        <f t="shared" si="5"/>
        <v/>
      </c>
      <c r="T85" s="80" t="str">
        <f t="shared" si="6"/>
        <v/>
      </c>
    </row>
    <row r="86" spans="1:20" ht="41.25" customHeight="1" x14ac:dyDescent="0.2">
      <c r="A86" s="8"/>
      <c r="B86" s="165"/>
      <c r="C86" s="166"/>
      <c r="D86" s="47"/>
      <c r="E86" s="48"/>
      <c r="F86" s="48"/>
      <c r="G86" s="48"/>
      <c r="H86" s="49"/>
      <c r="I86" s="60"/>
      <c r="J86" s="48"/>
      <c r="K86" s="48"/>
      <c r="L86" s="48"/>
      <c r="M86" s="49"/>
      <c r="N86" s="78"/>
      <c r="O86" s="48"/>
      <c r="P86" s="48"/>
      <c r="Q86" s="57">
        <f t="shared" si="4"/>
        <v>0</v>
      </c>
      <c r="R86" s="54">
        <f>IFERROR(VLOOKUP(B86,Linies[],2,FALSE),0)</f>
        <v>0</v>
      </c>
      <c r="S86" s="82" t="str">
        <f t="shared" si="5"/>
        <v/>
      </c>
      <c r="T86" s="80" t="str">
        <f t="shared" si="6"/>
        <v/>
      </c>
    </row>
    <row r="87" spans="1:20" ht="41.25" customHeight="1" x14ac:dyDescent="0.2">
      <c r="A87" s="8"/>
      <c r="B87" s="165"/>
      <c r="C87" s="166"/>
      <c r="D87" s="47"/>
      <c r="E87" s="48"/>
      <c r="F87" s="48"/>
      <c r="G87" s="48"/>
      <c r="H87" s="49"/>
      <c r="I87" s="60"/>
      <c r="J87" s="48"/>
      <c r="K87" s="48"/>
      <c r="L87" s="48"/>
      <c r="M87" s="49"/>
      <c r="N87" s="78"/>
      <c r="O87" s="48"/>
      <c r="P87" s="48"/>
      <c r="Q87" s="57">
        <f t="shared" si="4"/>
        <v>0</v>
      </c>
      <c r="R87" s="54">
        <f>IFERROR(VLOOKUP(B87,Linies[],2,FALSE),0)</f>
        <v>0</v>
      </c>
      <c r="S87" s="82" t="str">
        <f t="shared" si="5"/>
        <v/>
      </c>
      <c r="T87" s="80" t="str">
        <f t="shared" si="6"/>
        <v/>
      </c>
    </row>
    <row r="88" spans="1:20" ht="41.25" customHeight="1" x14ac:dyDescent="0.2">
      <c r="A88" s="8"/>
      <c r="B88" s="165"/>
      <c r="C88" s="166"/>
      <c r="D88" s="47"/>
      <c r="E88" s="48"/>
      <c r="F88" s="48"/>
      <c r="G88" s="48"/>
      <c r="H88" s="49"/>
      <c r="I88" s="60"/>
      <c r="J88" s="48"/>
      <c r="K88" s="48"/>
      <c r="L88" s="48"/>
      <c r="M88" s="49"/>
      <c r="N88" s="78"/>
      <c r="O88" s="48"/>
      <c r="P88" s="48"/>
      <c r="Q88" s="57">
        <f t="shared" si="4"/>
        <v>0</v>
      </c>
      <c r="R88" s="54">
        <f>IFERROR(VLOOKUP(B88,Linies[],2,FALSE),0)</f>
        <v>0</v>
      </c>
      <c r="S88" s="82" t="str">
        <f t="shared" si="5"/>
        <v/>
      </c>
      <c r="T88" s="80" t="str">
        <f t="shared" si="6"/>
        <v/>
      </c>
    </row>
    <row r="89" spans="1:20" ht="41.25" customHeight="1" x14ac:dyDescent="0.2">
      <c r="A89" s="8"/>
      <c r="B89" s="165"/>
      <c r="C89" s="166"/>
      <c r="D89" s="47"/>
      <c r="E89" s="48"/>
      <c r="F89" s="48"/>
      <c r="G89" s="48"/>
      <c r="H89" s="49"/>
      <c r="I89" s="60"/>
      <c r="J89" s="48"/>
      <c r="K89" s="48"/>
      <c r="L89" s="48"/>
      <c r="M89" s="49"/>
      <c r="N89" s="78"/>
      <c r="O89" s="48"/>
      <c r="P89" s="48"/>
      <c r="Q89" s="57">
        <f t="shared" si="4"/>
        <v>0</v>
      </c>
      <c r="R89" s="54">
        <f>IFERROR(VLOOKUP(B89,Linies[],2,FALSE),0)</f>
        <v>0</v>
      </c>
      <c r="S89" s="82" t="str">
        <f t="shared" si="5"/>
        <v/>
      </c>
      <c r="T89" s="80" t="str">
        <f t="shared" si="6"/>
        <v/>
      </c>
    </row>
    <row r="90" spans="1:20" ht="41.25" customHeight="1" x14ac:dyDescent="0.2">
      <c r="A90" s="8"/>
      <c r="B90" s="165"/>
      <c r="C90" s="166"/>
      <c r="D90" s="47"/>
      <c r="E90" s="48"/>
      <c r="F90" s="48"/>
      <c r="G90" s="48"/>
      <c r="H90" s="49"/>
      <c r="I90" s="60"/>
      <c r="J90" s="48"/>
      <c r="K90" s="48"/>
      <c r="L90" s="48"/>
      <c r="M90" s="49"/>
      <c r="N90" s="78"/>
      <c r="O90" s="48"/>
      <c r="P90" s="48"/>
      <c r="Q90" s="57">
        <f t="shared" si="4"/>
        <v>0</v>
      </c>
      <c r="R90" s="54">
        <f>IFERROR(VLOOKUP(B90,Linies[],2,FALSE),0)</f>
        <v>0</v>
      </c>
      <c r="S90" s="82" t="str">
        <f t="shared" si="5"/>
        <v/>
      </c>
      <c r="T90" s="80" t="str">
        <f t="shared" si="6"/>
        <v/>
      </c>
    </row>
    <row r="91" spans="1:20" ht="41.25" customHeight="1" x14ac:dyDescent="0.2">
      <c r="A91" s="8"/>
      <c r="B91" s="165"/>
      <c r="C91" s="166"/>
      <c r="D91" s="47"/>
      <c r="E91" s="48"/>
      <c r="F91" s="48"/>
      <c r="G91" s="48"/>
      <c r="H91" s="49"/>
      <c r="I91" s="60"/>
      <c r="J91" s="48"/>
      <c r="K91" s="48"/>
      <c r="L91" s="48"/>
      <c r="M91" s="49"/>
      <c r="N91" s="78"/>
      <c r="O91" s="48"/>
      <c r="P91" s="48"/>
      <c r="Q91" s="57">
        <f t="shared" si="4"/>
        <v>0</v>
      </c>
      <c r="R91" s="54">
        <f>IFERROR(VLOOKUP(B91,Linies[],2,FALSE),0)</f>
        <v>0</v>
      </c>
      <c r="S91" s="82" t="str">
        <f t="shared" si="5"/>
        <v/>
      </c>
      <c r="T91" s="80" t="str">
        <f t="shared" si="6"/>
        <v/>
      </c>
    </row>
    <row r="92" spans="1:20" ht="41.25" customHeight="1" x14ac:dyDescent="0.2">
      <c r="A92" s="8"/>
      <c r="B92" s="165"/>
      <c r="C92" s="166"/>
      <c r="D92" s="47"/>
      <c r="E92" s="48"/>
      <c r="F92" s="48"/>
      <c r="G92" s="48"/>
      <c r="H92" s="49"/>
      <c r="I92" s="60"/>
      <c r="J92" s="48"/>
      <c r="K92" s="48"/>
      <c r="L92" s="48"/>
      <c r="M92" s="49"/>
      <c r="N92" s="78"/>
      <c r="O92" s="48"/>
      <c r="P92" s="48"/>
      <c r="Q92" s="57">
        <f t="shared" si="4"/>
        <v>0</v>
      </c>
      <c r="R92" s="54">
        <f>IFERROR(VLOOKUP(B92,Linies[],2,FALSE),0)</f>
        <v>0</v>
      </c>
      <c r="S92" s="82" t="str">
        <f t="shared" si="5"/>
        <v/>
      </c>
      <c r="T92" s="80" t="str">
        <f t="shared" si="6"/>
        <v/>
      </c>
    </row>
    <row r="93" spans="1:20" ht="41.25" customHeight="1" x14ac:dyDescent="0.2">
      <c r="A93" s="8"/>
      <c r="B93" s="165"/>
      <c r="C93" s="166"/>
      <c r="D93" s="47"/>
      <c r="E93" s="48"/>
      <c r="F93" s="48"/>
      <c r="G93" s="48"/>
      <c r="H93" s="49"/>
      <c r="I93" s="60"/>
      <c r="J93" s="48"/>
      <c r="K93" s="48"/>
      <c r="L93" s="48"/>
      <c r="M93" s="49"/>
      <c r="N93" s="78"/>
      <c r="O93" s="48"/>
      <c r="P93" s="48"/>
      <c r="Q93" s="57">
        <f t="shared" si="4"/>
        <v>0</v>
      </c>
      <c r="R93" s="54">
        <f>IFERROR(VLOOKUP(B93,Linies[],2,FALSE),0)</f>
        <v>0</v>
      </c>
      <c r="S93" s="82" t="str">
        <f t="shared" si="5"/>
        <v/>
      </c>
      <c r="T93" s="80" t="str">
        <f t="shared" si="6"/>
        <v/>
      </c>
    </row>
    <row r="94" spans="1:20" ht="41.25" customHeight="1" x14ac:dyDescent="0.2">
      <c r="A94" s="8"/>
      <c r="B94" s="165"/>
      <c r="C94" s="166"/>
      <c r="D94" s="47"/>
      <c r="E94" s="48"/>
      <c r="F94" s="48"/>
      <c r="G94" s="48"/>
      <c r="H94" s="49"/>
      <c r="I94" s="60"/>
      <c r="J94" s="48"/>
      <c r="K94" s="48"/>
      <c r="L94" s="48"/>
      <c r="M94" s="49"/>
      <c r="N94" s="78"/>
      <c r="O94" s="48"/>
      <c r="P94" s="48"/>
      <c r="Q94" s="57">
        <f t="shared" si="4"/>
        <v>0</v>
      </c>
      <c r="R94" s="54">
        <f>IFERROR(VLOOKUP(B94,Linies[],2,FALSE),0)</f>
        <v>0</v>
      </c>
      <c r="S94" s="82" t="str">
        <f t="shared" si="5"/>
        <v/>
      </c>
      <c r="T94" s="80" t="str">
        <f t="shared" si="6"/>
        <v/>
      </c>
    </row>
    <row r="95" spans="1:20" ht="41.25" customHeight="1" x14ac:dyDescent="0.2">
      <c r="A95" s="8"/>
      <c r="B95" s="165"/>
      <c r="C95" s="166"/>
      <c r="D95" s="47"/>
      <c r="E95" s="48"/>
      <c r="F95" s="48"/>
      <c r="G95" s="48"/>
      <c r="H95" s="49"/>
      <c r="I95" s="60"/>
      <c r="J95" s="48"/>
      <c r="K95" s="48"/>
      <c r="L95" s="48"/>
      <c r="M95" s="49"/>
      <c r="N95" s="78"/>
      <c r="O95" s="48"/>
      <c r="P95" s="48"/>
      <c r="Q95" s="57">
        <f t="shared" si="4"/>
        <v>0</v>
      </c>
      <c r="R95" s="54">
        <f>IFERROR(VLOOKUP(B95,Linies[],2,FALSE),0)</f>
        <v>0</v>
      </c>
      <c r="S95" s="82" t="str">
        <f t="shared" si="5"/>
        <v/>
      </c>
      <c r="T95" s="80" t="str">
        <f t="shared" si="6"/>
        <v/>
      </c>
    </row>
    <row r="96" spans="1:20" ht="41.25" customHeight="1" x14ac:dyDescent="0.2">
      <c r="A96" s="8"/>
      <c r="B96" s="165"/>
      <c r="C96" s="166"/>
      <c r="D96" s="47"/>
      <c r="E96" s="48"/>
      <c r="F96" s="48"/>
      <c r="G96" s="48"/>
      <c r="H96" s="49"/>
      <c r="I96" s="60"/>
      <c r="J96" s="48"/>
      <c r="K96" s="48"/>
      <c r="L96" s="48"/>
      <c r="M96" s="49"/>
      <c r="N96" s="78"/>
      <c r="O96" s="48"/>
      <c r="P96" s="48"/>
      <c r="Q96" s="57">
        <f t="shared" si="4"/>
        <v>0</v>
      </c>
      <c r="R96" s="54">
        <f>IFERROR(VLOOKUP(B96,Linies[],2,FALSE),0)</f>
        <v>0</v>
      </c>
      <c r="S96" s="82" t="str">
        <f t="shared" si="5"/>
        <v/>
      </c>
      <c r="T96" s="80" t="str">
        <f t="shared" si="6"/>
        <v/>
      </c>
    </row>
    <row r="97" spans="1:20" ht="41.25" customHeight="1" x14ac:dyDescent="0.2">
      <c r="A97" s="8"/>
      <c r="B97" s="165"/>
      <c r="C97" s="166"/>
      <c r="D97" s="47"/>
      <c r="E97" s="48"/>
      <c r="F97" s="48"/>
      <c r="G97" s="48"/>
      <c r="H97" s="49"/>
      <c r="I97" s="60"/>
      <c r="J97" s="48"/>
      <c r="K97" s="48"/>
      <c r="L97" s="48"/>
      <c r="M97" s="49"/>
      <c r="N97" s="78"/>
      <c r="O97" s="48"/>
      <c r="P97" s="48"/>
      <c r="Q97" s="57">
        <f t="shared" si="4"/>
        <v>0</v>
      </c>
      <c r="R97" s="54">
        <f>IFERROR(VLOOKUP(B97,Linies[],2,FALSE),0)</f>
        <v>0</v>
      </c>
      <c r="S97" s="82" t="str">
        <f t="shared" si="5"/>
        <v/>
      </c>
      <c r="T97" s="80" t="str">
        <f t="shared" si="6"/>
        <v/>
      </c>
    </row>
    <row r="98" spans="1:20" ht="41.25" customHeight="1" x14ac:dyDescent="0.2">
      <c r="A98" s="8"/>
      <c r="B98" s="165"/>
      <c r="C98" s="166"/>
      <c r="D98" s="47"/>
      <c r="E98" s="48"/>
      <c r="F98" s="48"/>
      <c r="G98" s="48"/>
      <c r="H98" s="49"/>
      <c r="I98" s="60"/>
      <c r="J98" s="48"/>
      <c r="K98" s="48"/>
      <c r="L98" s="48"/>
      <c r="M98" s="49"/>
      <c r="N98" s="78"/>
      <c r="O98" s="48"/>
      <c r="P98" s="48"/>
      <c r="Q98" s="57">
        <f t="shared" si="4"/>
        <v>0</v>
      </c>
      <c r="R98" s="54">
        <f>IFERROR(VLOOKUP(B98,Linies[],2,FALSE),0)</f>
        <v>0</v>
      </c>
      <c r="S98" s="82" t="str">
        <f t="shared" si="5"/>
        <v/>
      </c>
      <c r="T98" s="80" t="str">
        <f t="shared" si="6"/>
        <v/>
      </c>
    </row>
    <row r="99" spans="1:20" ht="41.25" customHeight="1" x14ac:dyDescent="0.2">
      <c r="A99" s="8"/>
      <c r="B99" s="165"/>
      <c r="C99" s="166"/>
      <c r="D99" s="47"/>
      <c r="E99" s="48"/>
      <c r="F99" s="48"/>
      <c r="G99" s="48"/>
      <c r="H99" s="49"/>
      <c r="I99" s="60"/>
      <c r="J99" s="48"/>
      <c r="K99" s="48"/>
      <c r="L99" s="48"/>
      <c r="M99" s="49"/>
      <c r="N99" s="78"/>
      <c r="O99" s="48"/>
      <c r="P99" s="48"/>
      <c r="Q99" s="57">
        <f t="shared" si="4"/>
        <v>0</v>
      </c>
      <c r="R99" s="54">
        <f>IFERROR(VLOOKUP(B99,Linies[],2,FALSE),0)</f>
        <v>0</v>
      </c>
      <c r="S99" s="82" t="str">
        <f t="shared" si="5"/>
        <v/>
      </c>
      <c r="T99" s="80" t="str">
        <f t="shared" si="6"/>
        <v/>
      </c>
    </row>
    <row r="100" spans="1:20" ht="41.25" customHeight="1" x14ac:dyDescent="0.2">
      <c r="A100" s="8"/>
      <c r="B100" s="165"/>
      <c r="C100" s="166"/>
      <c r="D100" s="47"/>
      <c r="E100" s="48"/>
      <c r="F100" s="48"/>
      <c r="G100" s="48"/>
      <c r="H100" s="49"/>
      <c r="I100" s="60"/>
      <c r="J100" s="48"/>
      <c r="K100" s="48"/>
      <c r="L100" s="48"/>
      <c r="M100" s="49"/>
      <c r="N100" s="78"/>
      <c r="O100" s="48"/>
      <c r="P100" s="48"/>
      <c r="Q100" s="57">
        <f t="shared" si="4"/>
        <v>0</v>
      </c>
      <c r="R100" s="54">
        <f>IFERROR(VLOOKUP(B100,Linies[],2,FALSE),0)</f>
        <v>0</v>
      </c>
      <c r="S100" s="82" t="str">
        <f t="shared" si="5"/>
        <v/>
      </c>
      <c r="T100" s="80" t="str">
        <f t="shared" si="6"/>
        <v/>
      </c>
    </row>
    <row r="101" spans="1:20" ht="41.25" customHeight="1" x14ac:dyDescent="0.2">
      <c r="A101" s="8"/>
      <c r="B101" s="165"/>
      <c r="C101" s="166"/>
      <c r="D101" s="47"/>
      <c r="E101" s="48"/>
      <c r="F101" s="48"/>
      <c r="G101" s="48"/>
      <c r="H101" s="49"/>
      <c r="I101" s="60"/>
      <c r="J101" s="48"/>
      <c r="K101" s="48"/>
      <c r="L101" s="48"/>
      <c r="M101" s="49"/>
      <c r="N101" s="78"/>
      <c r="O101" s="48"/>
      <c r="P101" s="48"/>
      <c r="Q101" s="57">
        <f t="shared" si="4"/>
        <v>0</v>
      </c>
      <c r="R101" s="54">
        <f>IFERROR(VLOOKUP(B101,Linies[],2,FALSE),0)</f>
        <v>0</v>
      </c>
      <c r="S101" s="82" t="str">
        <f t="shared" si="5"/>
        <v/>
      </c>
      <c r="T101" s="80" t="str">
        <f t="shared" si="6"/>
        <v/>
      </c>
    </row>
    <row r="102" spans="1:20" ht="41.25" customHeight="1" x14ac:dyDescent="0.2">
      <c r="A102" s="8"/>
      <c r="B102" s="165"/>
      <c r="C102" s="166"/>
      <c r="D102" s="47"/>
      <c r="E102" s="48"/>
      <c r="F102" s="48"/>
      <c r="G102" s="48"/>
      <c r="H102" s="49"/>
      <c r="I102" s="60"/>
      <c r="J102" s="48"/>
      <c r="K102" s="48"/>
      <c r="L102" s="48"/>
      <c r="M102" s="49"/>
      <c r="N102" s="78"/>
      <c r="O102" s="48"/>
      <c r="P102" s="48"/>
      <c r="Q102" s="57">
        <f t="shared" si="4"/>
        <v>0</v>
      </c>
      <c r="R102" s="54">
        <f>IFERROR(VLOOKUP(B102,Linies[],2,FALSE),0)</f>
        <v>0</v>
      </c>
      <c r="S102" s="82" t="str">
        <f t="shared" si="5"/>
        <v/>
      </c>
      <c r="T102" s="80" t="str">
        <f t="shared" si="6"/>
        <v/>
      </c>
    </row>
    <row r="103" spans="1:20" ht="41.25" customHeight="1" x14ac:dyDescent="0.2">
      <c r="A103" s="8"/>
      <c r="B103" s="165"/>
      <c r="C103" s="166"/>
      <c r="D103" s="47"/>
      <c r="E103" s="48"/>
      <c r="F103" s="48"/>
      <c r="G103" s="48"/>
      <c r="H103" s="49"/>
      <c r="I103" s="60"/>
      <c r="J103" s="48"/>
      <c r="K103" s="48"/>
      <c r="L103" s="48"/>
      <c r="M103" s="49"/>
      <c r="N103" s="78"/>
      <c r="O103" s="48"/>
      <c r="P103" s="48"/>
      <c r="Q103" s="57">
        <f t="shared" si="4"/>
        <v>0</v>
      </c>
      <c r="R103" s="54">
        <f>IFERROR(VLOOKUP(B103,Linies[],2,FALSE),0)</f>
        <v>0</v>
      </c>
      <c r="S103" s="82" t="str">
        <f t="shared" si="5"/>
        <v/>
      </c>
      <c r="T103" s="80" t="str">
        <f t="shared" si="6"/>
        <v/>
      </c>
    </row>
    <row r="104" spans="1:20" ht="41.25" customHeight="1" x14ac:dyDescent="0.2">
      <c r="A104" s="8"/>
      <c r="B104" s="165"/>
      <c r="C104" s="166"/>
      <c r="D104" s="47"/>
      <c r="E104" s="48"/>
      <c r="F104" s="48"/>
      <c r="G104" s="48"/>
      <c r="H104" s="49"/>
      <c r="I104" s="60"/>
      <c r="J104" s="48"/>
      <c r="K104" s="48"/>
      <c r="L104" s="48"/>
      <c r="M104" s="49"/>
      <c r="N104" s="78"/>
      <c r="O104" s="48"/>
      <c r="P104" s="48"/>
      <c r="Q104" s="57">
        <f t="shared" si="4"/>
        <v>0</v>
      </c>
      <c r="R104" s="54">
        <f>IFERROR(VLOOKUP(B104,Linies[],2,FALSE),0)</f>
        <v>0</v>
      </c>
      <c r="S104" s="82" t="str">
        <f t="shared" si="5"/>
        <v/>
      </c>
      <c r="T104" s="80" t="str">
        <f t="shared" si="6"/>
        <v/>
      </c>
    </row>
    <row r="105" spans="1:20" ht="41.25" customHeight="1" x14ac:dyDescent="0.2">
      <c r="A105" s="8"/>
      <c r="B105" s="165"/>
      <c r="C105" s="166"/>
      <c r="D105" s="47"/>
      <c r="E105" s="48"/>
      <c r="F105" s="48"/>
      <c r="G105" s="48"/>
      <c r="H105" s="49"/>
      <c r="I105" s="60"/>
      <c r="J105" s="48"/>
      <c r="K105" s="48"/>
      <c r="L105" s="48"/>
      <c r="M105" s="49"/>
      <c r="N105" s="78"/>
      <c r="O105" s="48"/>
      <c r="P105" s="48"/>
      <c r="Q105" s="57">
        <f t="shared" si="4"/>
        <v>0</v>
      </c>
      <c r="R105" s="54">
        <f>IFERROR(VLOOKUP(B105,Linies[],2,FALSE),0)</f>
        <v>0</v>
      </c>
      <c r="S105" s="82" t="str">
        <f t="shared" si="5"/>
        <v/>
      </c>
      <c r="T105" s="80" t="str">
        <f t="shared" si="6"/>
        <v/>
      </c>
    </row>
    <row r="106" spans="1:20" ht="41.25" customHeight="1" x14ac:dyDescent="0.2">
      <c r="A106" s="8"/>
      <c r="B106" s="165"/>
      <c r="C106" s="166"/>
      <c r="D106" s="47"/>
      <c r="E106" s="48"/>
      <c r="F106" s="48"/>
      <c r="G106" s="48"/>
      <c r="H106" s="49"/>
      <c r="I106" s="60"/>
      <c r="J106" s="48"/>
      <c r="K106" s="48"/>
      <c r="L106" s="48"/>
      <c r="M106" s="49"/>
      <c r="N106" s="78"/>
      <c r="O106" s="48"/>
      <c r="P106" s="48"/>
      <c r="Q106" s="57">
        <f t="shared" si="4"/>
        <v>0</v>
      </c>
      <c r="R106" s="54">
        <f>IFERROR(VLOOKUP(B106,Linies[],2,FALSE),0)</f>
        <v>0</v>
      </c>
      <c r="S106" s="82" t="str">
        <f t="shared" si="5"/>
        <v/>
      </c>
      <c r="T106" s="80" t="str">
        <f t="shared" si="6"/>
        <v/>
      </c>
    </row>
    <row r="107" spans="1:20" ht="41.25" customHeight="1" x14ac:dyDescent="0.2">
      <c r="A107" s="8"/>
      <c r="B107" s="165"/>
      <c r="C107" s="166"/>
      <c r="D107" s="47"/>
      <c r="E107" s="48"/>
      <c r="F107" s="48"/>
      <c r="G107" s="48"/>
      <c r="H107" s="49"/>
      <c r="I107" s="60"/>
      <c r="J107" s="48"/>
      <c r="K107" s="48"/>
      <c r="L107" s="48"/>
      <c r="M107" s="49"/>
      <c r="N107" s="78"/>
      <c r="O107" s="48"/>
      <c r="P107" s="48"/>
      <c r="Q107" s="57">
        <f t="shared" si="4"/>
        <v>0</v>
      </c>
      <c r="R107" s="54">
        <f>IFERROR(VLOOKUP(B107,Linies[],2,FALSE),0)</f>
        <v>0</v>
      </c>
      <c r="S107" s="82" t="str">
        <f t="shared" si="5"/>
        <v/>
      </c>
      <c r="T107" s="80" t="str">
        <f t="shared" si="6"/>
        <v/>
      </c>
    </row>
    <row r="108" spans="1:20" ht="41.25" customHeight="1" x14ac:dyDescent="0.2">
      <c r="A108" s="8"/>
      <c r="B108" s="165"/>
      <c r="C108" s="166"/>
      <c r="D108" s="47"/>
      <c r="E108" s="48"/>
      <c r="F108" s="48"/>
      <c r="G108" s="48"/>
      <c r="H108" s="49"/>
      <c r="I108" s="60"/>
      <c r="J108" s="48"/>
      <c r="K108" s="48"/>
      <c r="L108" s="48"/>
      <c r="M108" s="49"/>
      <c r="N108" s="78"/>
      <c r="O108" s="48"/>
      <c r="P108" s="48"/>
      <c r="Q108" s="57">
        <f t="shared" si="4"/>
        <v>0</v>
      </c>
      <c r="R108" s="54">
        <f>IFERROR(VLOOKUP(B108,Linies[],2,FALSE),0)</f>
        <v>0</v>
      </c>
      <c r="S108" s="82" t="str">
        <f t="shared" si="5"/>
        <v/>
      </c>
      <c r="T108" s="80" t="str">
        <f t="shared" si="6"/>
        <v/>
      </c>
    </row>
    <row r="109" spans="1:20" ht="41.25" customHeight="1" x14ac:dyDescent="0.2">
      <c r="A109" s="8"/>
      <c r="B109" s="165"/>
      <c r="C109" s="166"/>
      <c r="D109" s="47"/>
      <c r="E109" s="48"/>
      <c r="F109" s="48"/>
      <c r="G109" s="48"/>
      <c r="H109" s="49"/>
      <c r="I109" s="60"/>
      <c r="J109" s="48"/>
      <c r="K109" s="48"/>
      <c r="L109" s="48"/>
      <c r="M109" s="49"/>
      <c r="N109" s="78"/>
      <c r="O109" s="48"/>
      <c r="P109" s="48"/>
      <c r="Q109" s="57">
        <f t="shared" si="4"/>
        <v>0</v>
      </c>
      <c r="R109" s="54">
        <f>IFERROR(VLOOKUP(B109,Linies[],2,FALSE),0)</f>
        <v>0</v>
      </c>
      <c r="S109" s="82" t="str">
        <f t="shared" si="5"/>
        <v/>
      </c>
      <c r="T109" s="80" t="str">
        <f t="shared" si="6"/>
        <v/>
      </c>
    </row>
    <row r="110" spans="1:20" ht="41.25" customHeight="1" x14ac:dyDescent="0.2">
      <c r="A110" s="8"/>
      <c r="B110" s="165"/>
      <c r="C110" s="166"/>
      <c r="D110" s="47"/>
      <c r="E110" s="48"/>
      <c r="F110" s="48"/>
      <c r="G110" s="48"/>
      <c r="H110" s="49"/>
      <c r="I110" s="60"/>
      <c r="J110" s="48"/>
      <c r="K110" s="48"/>
      <c r="L110" s="48"/>
      <c r="M110" s="49"/>
      <c r="N110" s="78"/>
      <c r="O110" s="48"/>
      <c r="P110" s="48"/>
      <c r="Q110" s="57">
        <f t="shared" si="4"/>
        <v>0</v>
      </c>
      <c r="R110" s="54">
        <f>IFERROR(VLOOKUP(B110,Linies[],2,FALSE),0)</f>
        <v>0</v>
      </c>
      <c r="S110" s="82" t="str">
        <f t="shared" si="5"/>
        <v/>
      </c>
      <c r="T110" s="80" t="str">
        <f t="shared" si="6"/>
        <v/>
      </c>
    </row>
    <row r="111" spans="1:20" ht="41.25" customHeight="1" x14ac:dyDescent="0.2">
      <c r="A111" s="8"/>
      <c r="B111" s="165"/>
      <c r="C111" s="166"/>
      <c r="D111" s="47"/>
      <c r="E111" s="48"/>
      <c r="F111" s="48"/>
      <c r="G111" s="48"/>
      <c r="H111" s="49"/>
      <c r="I111" s="60"/>
      <c r="J111" s="48"/>
      <c r="K111" s="48"/>
      <c r="L111" s="48"/>
      <c r="M111" s="49"/>
      <c r="N111" s="78"/>
      <c r="O111" s="48"/>
      <c r="P111" s="48"/>
      <c r="Q111" s="57">
        <f t="shared" si="4"/>
        <v>0</v>
      </c>
      <c r="R111" s="54">
        <f>IFERROR(VLOOKUP(B111,Linies[],2,FALSE),0)</f>
        <v>0</v>
      </c>
      <c r="S111" s="82" t="str">
        <f t="shared" si="5"/>
        <v/>
      </c>
      <c r="T111" s="80" t="str">
        <f t="shared" si="6"/>
        <v/>
      </c>
    </row>
    <row r="112" spans="1:20" ht="41.25" customHeight="1" x14ac:dyDescent="0.2">
      <c r="A112" s="8"/>
      <c r="B112" s="165"/>
      <c r="C112" s="166"/>
      <c r="D112" s="47"/>
      <c r="E112" s="48"/>
      <c r="F112" s="48"/>
      <c r="G112" s="48"/>
      <c r="H112" s="49"/>
      <c r="I112" s="60"/>
      <c r="J112" s="48"/>
      <c r="K112" s="48"/>
      <c r="L112" s="48"/>
      <c r="M112" s="49"/>
      <c r="N112" s="78"/>
      <c r="O112" s="48"/>
      <c r="P112" s="48"/>
      <c r="Q112" s="57">
        <f t="shared" si="4"/>
        <v>0</v>
      </c>
      <c r="R112" s="54">
        <f>IFERROR(VLOOKUP(B112,Linies[],2,FALSE),0)</f>
        <v>0</v>
      </c>
      <c r="S112" s="82" t="str">
        <f t="shared" si="5"/>
        <v/>
      </c>
      <c r="T112" s="80" t="str">
        <f t="shared" si="6"/>
        <v/>
      </c>
    </row>
    <row r="113" spans="1:20" ht="41.25" customHeight="1" x14ac:dyDescent="0.2">
      <c r="A113" s="8"/>
      <c r="B113" s="165"/>
      <c r="C113" s="166"/>
      <c r="D113" s="47"/>
      <c r="E113" s="48"/>
      <c r="F113" s="48"/>
      <c r="G113" s="48"/>
      <c r="H113" s="49"/>
      <c r="I113" s="60"/>
      <c r="J113" s="48"/>
      <c r="K113" s="48"/>
      <c r="L113" s="48"/>
      <c r="M113" s="49"/>
      <c r="N113" s="78"/>
      <c r="O113" s="48"/>
      <c r="P113" s="48"/>
      <c r="Q113" s="57">
        <f t="shared" si="4"/>
        <v>0</v>
      </c>
      <c r="R113" s="54">
        <f>IFERROR(VLOOKUP(B113,Linies[],2,FALSE),0)</f>
        <v>0</v>
      </c>
      <c r="S113" s="82" t="str">
        <f t="shared" si="5"/>
        <v/>
      </c>
      <c r="T113" s="80" t="str">
        <f t="shared" si="6"/>
        <v/>
      </c>
    </row>
    <row r="114" spans="1:20" ht="41.25" customHeight="1" x14ac:dyDescent="0.2">
      <c r="A114" s="8"/>
      <c r="B114" s="165"/>
      <c r="C114" s="166"/>
      <c r="D114" s="47"/>
      <c r="E114" s="48"/>
      <c r="F114" s="48"/>
      <c r="G114" s="48"/>
      <c r="H114" s="49"/>
      <c r="I114" s="60"/>
      <c r="J114" s="48"/>
      <c r="K114" s="48"/>
      <c r="L114" s="48"/>
      <c r="M114" s="49"/>
      <c r="N114" s="78"/>
      <c r="O114" s="48"/>
      <c r="P114" s="48"/>
      <c r="Q114" s="57">
        <f t="shared" si="4"/>
        <v>0</v>
      </c>
      <c r="R114" s="54">
        <f>IFERROR(VLOOKUP(B114,Linies[],2,FALSE),0)</f>
        <v>0</v>
      </c>
      <c r="S114" s="82" t="str">
        <f t="shared" si="5"/>
        <v/>
      </c>
      <c r="T114" s="80" t="str">
        <f t="shared" si="6"/>
        <v/>
      </c>
    </row>
    <row r="115" spans="1:20" ht="41.25" customHeight="1" x14ac:dyDescent="0.2">
      <c r="A115" s="8"/>
      <c r="B115" s="165"/>
      <c r="C115" s="166"/>
      <c r="D115" s="47"/>
      <c r="E115" s="48"/>
      <c r="F115" s="48"/>
      <c r="G115" s="48"/>
      <c r="H115" s="49"/>
      <c r="I115" s="60"/>
      <c r="J115" s="48"/>
      <c r="K115" s="48"/>
      <c r="L115" s="48"/>
      <c r="M115" s="49"/>
      <c r="N115" s="78"/>
      <c r="O115" s="48"/>
      <c r="P115" s="48"/>
      <c r="Q115" s="57">
        <f t="shared" si="4"/>
        <v>0</v>
      </c>
      <c r="R115" s="54">
        <f>IFERROR(VLOOKUP(B115,Linies[],2,FALSE),0)</f>
        <v>0</v>
      </c>
      <c r="S115" s="82" t="str">
        <f t="shared" si="5"/>
        <v/>
      </c>
      <c r="T115" s="80" t="str">
        <f t="shared" si="6"/>
        <v/>
      </c>
    </row>
    <row r="116" spans="1:20" ht="41.25" customHeight="1" x14ac:dyDescent="0.2">
      <c r="A116" s="8"/>
      <c r="B116" s="165"/>
      <c r="C116" s="166"/>
      <c r="D116" s="47"/>
      <c r="E116" s="48"/>
      <c r="F116" s="48"/>
      <c r="G116" s="48"/>
      <c r="H116" s="49"/>
      <c r="I116" s="60"/>
      <c r="J116" s="48"/>
      <c r="K116" s="48"/>
      <c r="L116" s="48"/>
      <c r="M116" s="49"/>
      <c r="N116" s="78"/>
      <c r="O116" s="48"/>
      <c r="P116" s="48"/>
      <c r="Q116" s="57">
        <f t="shared" si="4"/>
        <v>0</v>
      </c>
      <c r="R116" s="54">
        <f>IFERROR(VLOOKUP(B116,Linies[],2,FALSE),0)</f>
        <v>0</v>
      </c>
      <c r="S116" s="82" t="str">
        <f t="shared" si="5"/>
        <v/>
      </c>
      <c r="T116" s="80" t="str">
        <f t="shared" si="6"/>
        <v/>
      </c>
    </row>
    <row r="117" spans="1:20" ht="41.25" customHeight="1" thickBot="1" x14ac:dyDescent="0.25">
      <c r="A117" s="8"/>
      <c r="B117" s="167"/>
      <c r="C117" s="168"/>
      <c r="D117" s="50"/>
      <c r="E117" s="51"/>
      <c r="F117" s="51"/>
      <c r="G117" s="51"/>
      <c r="H117" s="52"/>
      <c r="I117" s="61"/>
      <c r="J117" s="51"/>
      <c r="K117" s="51"/>
      <c r="L117" s="51"/>
      <c r="M117" s="52"/>
      <c r="N117" s="79"/>
      <c r="O117" s="51"/>
      <c r="P117" s="51"/>
      <c r="Q117" s="58">
        <f t="shared" si="4"/>
        <v>0</v>
      </c>
      <c r="R117" s="55">
        <f>IFERROR(VLOOKUP(B117,Linies[],2,FALSE),0)</f>
        <v>0</v>
      </c>
      <c r="S117" s="83" t="str">
        <f t="shared" si="5"/>
        <v/>
      </c>
      <c r="T117" s="81" t="str">
        <f t="shared" si="6"/>
        <v/>
      </c>
    </row>
    <row r="118" spans="1:20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s="92" customFormat="1" x14ac:dyDescent="0.2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</row>
    <row r="121" spans="1:20" s="92" customFormat="1" x14ac:dyDescent="0.2"/>
  </sheetData>
  <sheetProtection algorithmName="SHA-512" hashValue="BWNqO01F0KD2qXE+6KTBDjxftyGXVC50fd0li97YahrnrQW85nzjj1ByvEGzy3fpBWccfmeRap2C8vTLqm1nrQ==" saltValue="gvgcr2Ozwo/MsFSDKUrCAQ==" spinCount="100000" sheet="1" selectLockedCells="1"/>
  <mergeCells count="125">
    <mergeCell ref="B113:C113"/>
    <mergeCell ref="B114:C114"/>
    <mergeCell ref="B115:C115"/>
    <mergeCell ref="B116:C116"/>
    <mergeCell ref="B117:C117"/>
    <mergeCell ref="B107:C107"/>
    <mergeCell ref="B108:C108"/>
    <mergeCell ref="B109:C109"/>
    <mergeCell ref="B110:C110"/>
    <mergeCell ref="B111:C111"/>
    <mergeCell ref="B112:C112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B85:C85"/>
    <mergeCell ref="B86:C86"/>
    <mergeCell ref="B87:C87"/>
    <mergeCell ref="B88:C88"/>
    <mergeCell ref="B77:C77"/>
    <mergeCell ref="B78:C78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76:C76"/>
    <mergeCell ref="B65:C65"/>
    <mergeCell ref="B66:C66"/>
    <mergeCell ref="B67:C67"/>
    <mergeCell ref="B68:C68"/>
    <mergeCell ref="B69:C69"/>
    <mergeCell ref="B70:C70"/>
    <mergeCell ref="B59:C59"/>
    <mergeCell ref="B60:C60"/>
    <mergeCell ref="B61:C61"/>
    <mergeCell ref="B62:C62"/>
    <mergeCell ref="B63:C63"/>
    <mergeCell ref="B64:C64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N15:N16"/>
    <mergeCell ref="O15:O16"/>
    <mergeCell ref="P15:P16"/>
    <mergeCell ref="R15:R17"/>
    <mergeCell ref="S15:T17"/>
    <mergeCell ref="N14:Q14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B8:C8"/>
    <mergeCell ref="E8:M8"/>
    <mergeCell ref="B9:C9"/>
    <mergeCell ref="D9:M9"/>
    <mergeCell ref="B14:C16"/>
    <mergeCell ref="D14:H14"/>
    <mergeCell ref="I14:M14"/>
    <mergeCell ref="M15:M16"/>
    <mergeCell ref="Q15:Q16"/>
  </mergeCells>
  <conditionalFormatting sqref="Q18:R117">
    <cfRule type="expression" dxfId="21" priority="4">
      <formula>$S18&lt;&gt;""</formula>
    </cfRule>
  </conditionalFormatting>
  <conditionalFormatting sqref="N18:N117">
    <cfRule type="expression" dxfId="20" priority="3">
      <formula>N18&gt;(I18+J18+K18)</formula>
    </cfRule>
  </conditionalFormatting>
  <conditionalFormatting sqref="O18:O117">
    <cfRule type="expression" dxfId="19" priority="2">
      <formula>O18&gt;L18</formula>
    </cfRule>
  </conditionalFormatting>
  <conditionalFormatting sqref="P18:P117">
    <cfRule type="expression" dxfId="18" priority="1">
      <formula>P18&gt;M18</formula>
    </cfRule>
  </conditionalFormatting>
  <dataValidations count="1">
    <dataValidation type="decimal" operator="greaterThanOrEqual" allowBlank="1" showInputMessage="1" showErrorMessage="1" errorTitle="Error de Format" error="Només es pot informar un valor numèric igual o superior a 0€." promptTitle="Import numèric amb decimals" prompt="L'import ha de ser igual o superior a 0 €" sqref="D18:Q117" xr:uid="{70708E14-569C-4324-BB4E-2EED6C5CED0F}">
      <formula1>0</formula1>
    </dataValidation>
  </dataValidations>
  <pageMargins left="0.7" right="0.7" top="0.75" bottom="0.75" header="0.3" footer="0.3"/>
  <pageSetup paperSize="9"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3A841B-C1E4-45F8-A5BA-B1D96E358C87}">
          <x14:formula1>
            <xm:f>Taules!$B$4:$B$19</xm:f>
          </x14:formula1>
          <xm:sqref>B18:B117 C18:C36 C38:C117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42</vt:i4>
      </vt:variant>
    </vt:vector>
  </HeadingPairs>
  <TitlesOfParts>
    <vt:vector size="55" baseType="lpstr">
      <vt:lpstr>Instruccions</vt:lpstr>
      <vt:lpstr>Resum</vt:lpstr>
      <vt:lpstr>Servei, espai o equipament 1</vt:lpstr>
      <vt:lpstr>Servei, espai o equipament  2</vt:lpstr>
      <vt:lpstr>Servei, espai o equipament  3</vt:lpstr>
      <vt:lpstr>Servei, espai o equipament  4</vt:lpstr>
      <vt:lpstr>Servei, espai o equipament  5</vt:lpstr>
      <vt:lpstr>Servei, espai o equipament  6</vt:lpstr>
      <vt:lpstr>Servei, espai o equipament  7</vt:lpstr>
      <vt:lpstr>Servei, espai o equipament  8</vt:lpstr>
      <vt:lpstr>Servei, espai o equipament  9</vt:lpstr>
      <vt:lpstr>Servei, espai o equipament  10</vt:lpstr>
      <vt:lpstr>Taules</vt:lpstr>
      <vt:lpstr>'Servei, espai o equipament  10'!Área_de_impresión</vt:lpstr>
      <vt:lpstr>'Servei, espai o equipament  2'!Área_de_impresión</vt:lpstr>
      <vt:lpstr>'Servei, espai o equipament  3'!Área_de_impresión</vt:lpstr>
      <vt:lpstr>'Servei, espai o equipament  4'!Área_de_impresión</vt:lpstr>
      <vt:lpstr>'Servei, espai o equipament  5'!Área_de_impresión</vt:lpstr>
      <vt:lpstr>'Servei, espai o equipament  6'!Área_de_impresión</vt:lpstr>
      <vt:lpstr>'Servei, espai o equipament  7'!Área_de_impresión</vt:lpstr>
      <vt:lpstr>'Servei, espai o equipament  8'!Área_de_impresión</vt:lpstr>
      <vt:lpstr>'Servei, espai o equipament  9'!Área_de_impresión</vt:lpstr>
      <vt:lpstr>'Servei, espai o equipament 1'!Área_de_impresión</vt:lpstr>
      <vt:lpstr>'Servei, espai o equipament  10'!DescLinia</vt:lpstr>
      <vt:lpstr>'Servei, espai o equipament  2'!DescLinia</vt:lpstr>
      <vt:lpstr>'Servei, espai o equipament  3'!DescLinia</vt:lpstr>
      <vt:lpstr>'Servei, espai o equipament  4'!DescLinia</vt:lpstr>
      <vt:lpstr>'Servei, espai o equipament  5'!DescLinia</vt:lpstr>
      <vt:lpstr>'Servei, espai o equipament  6'!DescLinia</vt:lpstr>
      <vt:lpstr>'Servei, espai o equipament  7'!DescLinia</vt:lpstr>
      <vt:lpstr>'Servei, espai o equipament  8'!DescLinia</vt:lpstr>
      <vt:lpstr>'Servei, espai o equipament  9'!DescLinia</vt:lpstr>
      <vt:lpstr>'Servei, espai o equipament 1'!DescLinia</vt:lpstr>
      <vt:lpstr>l</vt:lpstr>
      <vt:lpstr>'Servei, espai o equipament  10'!Linia</vt:lpstr>
      <vt:lpstr>'Servei, espai o equipament  2'!Linia</vt:lpstr>
      <vt:lpstr>'Servei, espai o equipament  3'!Linia</vt:lpstr>
      <vt:lpstr>'Servei, espai o equipament  4'!Linia</vt:lpstr>
      <vt:lpstr>'Servei, espai o equipament  5'!Linia</vt:lpstr>
      <vt:lpstr>'Servei, espai o equipament  6'!Linia</vt:lpstr>
      <vt:lpstr>'Servei, espai o equipament  7'!Linia</vt:lpstr>
      <vt:lpstr>'Servei, espai o equipament  8'!Linia</vt:lpstr>
      <vt:lpstr>'Servei, espai o equipament  9'!Linia</vt:lpstr>
      <vt:lpstr>'Servei, espai o equipament 1'!Linia</vt:lpstr>
      <vt:lpstr>'Servei, espai o equipament  10'!NomAct</vt:lpstr>
      <vt:lpstr>'Servei, espai o equipament  2'!NomAct</vt:lpstr>
      <vt:lpstr>'Servei, espai o equipament  3'!NomAct</vt:lpstr>
      <vt:lpstr>'Servei, espai o equipament  4'!NomAct</vt:lpstr>
      <vt:lpstr>'Servei, espai o equipament  5'!NomAct</vt:lpstr>
      <vt:lpstr>'Servei, espai o equipament  6'!NomAct</vt:lpstr>
      <vt:lpstr>'Servei, espai o equipament  7'!NomAct</vt:lpstr>
      <vt:lpstr>'Servei, espai o equipament  8'!NomAct</vt:lpstr>
      <vt:lpstr>'Servei, espai o equipament  9'!NomAct</vt:lpstr>
      <vt:lpstr>'Servei, espai o equipament 1'!NomAct</vt:lpstr>
      <vt:lpstr>p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Rubí Carnacea, Sergi</dc:creator>
  <cp:lastModifiedBy>Manel Garcia</cp:lastModifiedBy>
  <dcterms:created xsi:type="dcterms:W3CDTF">2022-06-09T08:30:48Z</dcterms:created>
  <dcterms:modified xsi:type="dcterms:W3CDTF">2022-06-29T10:46:30Z</dcterms:modified>
</cp:coreProperties>
</file>