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eneral\02-IMPRESOS\2021\PENDENTS\QDE_103_Programa Treball i Formació (PTIF)\"/>
    </mc:Choice>
  </mc:AlternateContent>
  <bookViews>
    <workbookView xWindow="0" yWindow="0" windowWidth="19164" windowHeight="6432"/>
  </bookViews>
  <sheets>
    <sheet name="ANNEX JOVES" sheetId="1" r:id="rId1"/>
    <sheet name="Full2" sheetId="2" state="hidden" r:id="rId2"/>
  </sheets>
  <definedNames>
    <definedName name="_xlnm._FilterDatabase" localSheetId="1" hidden="1">Full2!$G$1:$J$1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 l="1"/>
  <c r="E25" i="1"/>
  <c r="E24" i="1"/>
  <c r="E23" i="1"/>
  <c r="E22" i="1"/>
  <c r="E21" i="1"/>
  <c r="E20" i="1"/>
  <c r="E19" i="1"/>
  <c r="E18" i="1"/>
  <c r="E17" i="1"/>
  <c r="E16" i="1"/>
  <c r="E15" i="1"/>
  <c r="E14" i="1"/>
  <c r="E13" i="1"/>
  <c r="E12" i="1"/>
  <c r="E11" i="1"/>
  <c r="E10" i="1"/>
  <c r="D10" i="1"/>
  <c r="D26" i="1"/>
  <c r="D25" i="1"/>
  <c r="D24" i="1"/>
  <c r="D23" i="1"/>
  <c r="D22" i="1"/>
  <c r="D21" i="1"/>
  <c r="D20" i="1"/>
  <c r="D19" i="1"/>
  <c r="D18" i="1"/>
  <c r="D17" i="1"/>
  <c r="D16" i="1"/>
  <c r="D15" i="1"/>
  <c r="D14" i="1"/>
  <c r="D12" i="1"/>
  <c r="D13" i="1"/>
  <c r="D11" i="1"/>
  <c r="F25" i="1" l="1"/>
  <c r="H25" i="1" s="1"/>
  <c r="F26" i="1"/>
  <c r="H26" i="1" s="1"/>
  <c r="M22" i="2"/>
  <c r="M21" i="2"/>
  <c r="M20" i="2"/>
  <c r="M19" i="2"/>
  <c r="M18" i="2"/>
  <c r="M17" i="2"/>
  <c r="M16" i="2"/>
  <c r="M15" i="2"/>
  <c r="M14" i="2"/>
  <c r="M13" i="2"/>
  <c r="M12" i="2"/>
  <c r="M11" i="2"/>
  <c r="M10" i="2"/>
  <c r="M9" i="2"/>
  <c r="M8" i="2"/>
  <c r="M7" i="2"/>
  <c r="M6" i="2"/>
  <c r="M5" i="2"/>
  <c r="M4" i="2"/>
  <c r="J16" i="1"/>
  <c r="L16" i="1" s="1"/>
  <c r="F12" i="1" l="1"/>
  <c r="F13" i="1"/>
  <c r="F15" i="1"/>
  <c r="F16" i="1"/>
  <c r="F17" i="1"/>
  <c r="F18" i="1"/>
  <c r="F19" i="1"/>
  <c r="F20" i="1"/>
  <c r="F21" i="1"/>
  <c r="F22" i="1"/>
  <c r="F23" i="1"/>
  <c r="F24" i="1"/>
  <c r="F11" i="1"/>
  <c r="F14" i="1"/>
  <c r="F10" i="1"/>
  <c r="M16" i="1"/>
  <c r="K10" i="1"/>
  <c r="B12" i="2" l="1"/>
  <c r="B11" i="2"/>
  <c r="B10" i="2"/>
  <c r="B9" i="2"/>
  <c r="B8" i="2"/>
  <c r="B7" i="2"/>
  <c r="B6" i="2"/>
  <c r="B5" i="2"/>
  <c r="B4" i="2"/>
  <c r="H11" i="1" l="1"/>
  <c r="H12" i="1"/>
  <c r="H13" i="1"/>
  <c r="H14" i="1"/>
  <c r="H15" i="1"/>
  <c r="H16" i="1"/>
  <c r="H17" i="1"/>
  <c r="H18" i="1"/>
  <c r="H19" i="1"/>
  <c r="H20" i="1"/>
  <c r="H21" i="1"/>
  <c r="H22" i="1"/>
  <c r="H23" i="1"/>
  <c r="H24" i="1"/>
  <c r="H10" i="1"/>
  <c r="H27" i="1" l="1"/>
  <c r="L10" i="1"/>
  <c r="M10" i="1" s="1"/>
  <c r="M21" i="1" s="1"/>
</calcChain>
</file>

<file path=xl/sharedStrings.xml><?xml version="1.0" encoding="utf-8"?>
<sst xmlns="http://schemas.openxmlformats.org/spreadsheetml/2006/main" count="85" uniqueCount="63">
  <si>
    <t>Nom entitat sol·licitant*:</t>
  </si>
  <si>
    <t>NIF entitat sol·licitant*:</t>
  </si>
  <si>
    <t>Import hora</t>
  </si>
  <si>
    <t xml:space="preserve">Import acció formativa </t>
  </si>
  <si>
    <t>Nombre de contractes previstos</t>
  </si>
  <si>
    <t>Actuació de Formació</t>
  </si>
  <si>
    <t>Subvenció 
sol·licitada 
Contractació Laboral</t>
  </si>
  <si>
    <t>Actuació d'Acompanyament</t>
  </si>
  <si>
    <t>Contractes previstos i actuacions de formació vinculades</t>
  </si>
  <si>
    <t>TOTAL SUBVENCIÓ SOL·LICITADA</t>
  </si>
  <si>
    <t xml:space="preserve">Import 
total 
</t>
  </si>
  <si>
    <t>Actuació de Contractació Laboral</t>
  </si>
  <si>
    <t>Nombre
d'accions formatives</t>
  </si>
  <si>
    <t>Subvenció total
sol·licitada 
Actuació de formació</t>
  </si>
  <si>
    <t>Total</t>
  </si>
  <si>
    <t xml:space="preserve">1 Empleneu tots els camps d'aquest document que tenen un asterisc (*). </t>
  </si>
  <si>
    <r>
      <t>Durada (hores)*</t>
    </r>
    <r>
      <rPr>
        <sz val="5"/>
        <rFont val="Arial"/>
        <family val="2"/>
      </rPr>
      <t>3</t>
    </r>
  </si>
  <si>
    <r>
      <t>Nombre de contractes previstos*</t>
    </r>
    <r>
      <rPr>
        <sz val="5"/>
        <rFont val="Arial"/>
        <family val="2"/>
      </rPr>
      <t>5</t>
    </r>
  </si>
  <si>
    <t>3 Mínim 60 hores i màxim 140 per persona participant.</t>
  </si>
  <si>
    <t>7 Traslladeu els totals calculats al formulari PDF de sol·licitud de subvenció.</t>
  </si>
  <si>
    <t>8 Una vegada emplenat, adjunteu aquest document en format .xls o .xlsx dins de l'apartat de "Documentació annexa" del formulari PDF de sol·licitud de subvenció.</t>
  </si>
  <si>
    <r>
      <t xml:space="preserve">Hores d'actuació d'acompanyament sol·licitades </t>
    </r>
    <r>
      <rPr>
        <sz val="5"/>
        <rFont val="Arial"/>
        <family val="2"/>
      </rPr>
      <t>6</t>
    </r>
  </si>
  <si>
    <r>
      <t xml:space="preserve">Mòduls Transversals </t>
    </r>
    <r>
      <rPr>
        <sz val="5"/>
        <rFont val="Arial"/>
        <family val="2"/>
      </rPr>
      <t>2</t>
    </r>
  </si>
  <si>
    <t xml:space="preserve">Import </t>
  </si>
  <si>
    <t>Nombre d'hores corresponent</t>
  </si>
  <si>
    <r>
      <t xml:space="preserve">He llegit la informació bàsica de protecció de dades.
</t>
    </r>
    <r>
      <rPr>
        <b/>
        <sz val="7"/>
        <color theme="1"/>
        <rFont val="Arial"/>
        <family val="2"/>
      </rPr>
      <t>Informació bàsica de protecció de dades del tractament “Base de dades de subvencions i ajuts”</t>
    </r>
    <r>
      <rPr>
        <sz val="7"/>
        <color theme="1"/>
        <rFont val="Arial"/>
        <family val="2"/>
      </rPr>
      <t xml:space="preserve">
</t>
    </r>
    <r>
      <rPr>
        <b/>
        <sz val="7"/>
        <color theme="1"/>
        <rFont val="Arial"/>
        <family val="2"/>
      </rPr>
      <t>Responsable del tractament:</t>
    </r>
    <r>
      <rPr>
        <sz val="7"/>
        <color theme="1"/>
        <rFont val="Arial"/>
        <family val="2"/>
      </rPr>
      <t xml:space="preserve"> Direcció del Servei Públic d’Ocupació de Catalunya
</t>
    </r>
    <r>
      <rPr>
        <b/>
        <sz val="7"/>
        <color theme="1"/>
        <rFont val="Arial"/>
        <family val="2"/>
      </rPr>
      <t>Finalitat:</t>
    </r>
    <r>
      <rPr>
        <sz val="7"/>
        <color theme="1"/>
        <rFont val="Arial"/>
        <family val="2"/>
      </rPr>
      <t xml:space="preserve"> La finalitat d’aquest fitxer és la de gestionar els expedients de subvencions i ajuts del Servei Públic d’Ocupació de Catalunya.
</t>
    </r>
    <r>
      <rPr>
        <b/>
        <sz val="7"/>
        <color theme="1"/>
        <rFont val="Arial"/>
        <family val="2"/>
      </rPr>
      <t>Legitimació:</t>
    </r>
    <r>
      <rPr>
        <sz val="7"/>
        <color theme="1"/>
        <rFont val="Arial"/>
        <family val="2"/>
      </rPr>
      <t xml:space="preserve"> Compliment de la Llei 13/2015, de 9 de juliol, d’ordenació del sistema d’ocupació i del Servei Públic d’Ocupació de Catalunya i del Reial decret legislatiu 3/2015, de 23 d’octubre, pel qual s’aprova el text refós de la Llei d’Ocupació.
</t>
    </r>
    <r>
      <rPr>
        <b/>
        <sz val="7"/>
        <color theme="1"/>
        <rFont val="Arial"/>
        <family val="2"/>
      </rPr>
      <t>Destinataris</t>
    </r>
    <r>
      <rPr>
        <sz val="7"/>
        <color theme="1"/>
        <rFont val="Arial"/>
        <family val="2"/>
      </rPr>
      <t xml:space="preserve">: Les dades no es cediran a tercers.
</t>
    </r>
    <r>
      <rPr>
        <b/>
        <sz val="7"/>
        <color theme="1"/>
        <rFont val="Arial"/>
        <family val="2"/>
      </rPr>
      <t>Drets de les persones interessades:</t>
    </r>
    <r>
      <rPr>
        <sz val="7"/>
        <color theme="1"/>
        <rFont val="Arial"/>
        <family val="2"/>
      </rPr>
      <t xml:space="preserve"> Teniu dret a accedir a les dades facilitades, rectificar-les, cancel·lar-les i a oposar-vos al seu tractament, en les condicions previstes per la legislació vigent. Per exercir aquests drets, heu d’adreçar un escrit a la Direcció del Servei Públic d’Ocupació de Catalunya; carrer Llull, 297-307, 08019- Barcelona, o correu electrònic adreçat a  protecciodades.soc@gencat.cat signat electrònicament amb DNI electrònic o certificat digital reconegut. Més informació al web: http://serveiocupacio.gencat.cat/ca/soc/proteccio-de-dades/ 
</t>
    </r>
  </si>
  <si>
    <t>Nombre contractes</t>
  </si>
  <si>
    <t>Hores d'acompanyament</t>
  </si>
  <si>
    <t>Actuació Acompanyament</t>
  </si>
  <si>
    <t>CODI ÀREA PROFESSIONAL</t>
  </si>
  <si>
    <t>NOM</t>
  </si>
  <si>
    <t>HORES</t>
  </si>
  <si>
    <t>PREU HORA/PERSONA</t>
  </si>
  <si>
    <t>COM</t>
  </si>
  <si>
    <t>ADG</t>
  </si>
  <si>
    <t>FCO</t>
  </si>
  <si>
    <t>IFC</t>
  </si>
  <si>
    <t>SEA</t>
  </si>
  <si>
    <r>
      <t xml:space="preserve">5 El nombre màxim de contractes a sol·licitar és 10, excepte els casos que </t>
    </r>
    <r>
      <rPr>
        <sz val="7"/>
        <rFont val="Arial"/>
        <family val="2"/>
      </rPr>
      <t>indica l'Article 11.2 de la Resolució. En el cas que es superi aquest nombre sense formar part de les excepcions contemplades en aquest Article, s'aplicarà el màxim permés.</t>
    </r>
  </si>
  <si>
    <r>
      <t>Nombre de participants*</t>
    </r>
    <r>
      <rPr>
        <sz val="5"/>
        <rFont val="Arial"/>
        <family val="2"/>
      </rPr>
      <t>4</t>
    </r>
  </si>
  <si>
    <t>4 Nombre de persones participants que realitzen la mateixa formació o formacions transversals.</t>
  </si>
  <si>
    <t>ADG - Tècniques per parlar en públic</t>
  </si>
  <si>
    <t>COM - Atenció al client i qualitat del servei</t>
  </si>
  <si>
    <t>ADG - Gestió del temps</t>
  </si>
  <si>
    <t>FCO Sensibilització en la igualtat d'oportunitats </t>
  </si>
  <si>
    <t>ADG - Treball en equip</t>
  </si>
  <si>
    <t>ADG - Intel·ligència emocional a l'empresa i gestió de qualitats</t>
  </si>
  <si>
    <t>ADG - Habilitats socials de comunicació i resolució de conflictes al centre de treball</t>
  </si>
  <si>
    <t>ADG - Mediació i resolució de conflictes</t>
  </si>
  <si>
    <t>IFC - Competències digitals bàsiques</t>
  </si>
  <si>
    <t>ADG - Internet, xarxes socials i dispositius digitals</t>
  </si>
  <si>
    <t>ADG - Office: Word, Excel, Access i Power Point</t>
  </si>
  <si>
    <t>FCO - Manipulador d'aliments</t>
  </si>
  <si>
    <t>SEA - Detecció, prevenció i gestió de l'estrès.</t>
  </si>
  <si>
    <t>COM - Conducció de carretons elevadors</t>
  </si>
  <si>
    <t>FCO - Comunicació en llengua castellana N2</t>
  </si>
  <si>
    <t>FCO - Comunicació en llengua catalana N2</t>
  </si>
  <si>
    <t>2 Seleccioneu la/les formacions que voleu impartir. Cada persona beneficiària haurà de participar, al menys, en una actuació de formació, o en més d'una si no s'arriba al mínim d'hores establertes.</t>
  </si>
  <si>
    <t>6 Les caselles corresponents a l'Actuació d'Acompanyament s'autocompletaran en funció del nombre de contractes que s'informin. En el cas de les entitats locals de Barcelona ciutat, si es sol·liciten més de 20 actuacions de contractació, s'atorgaran les hores màximes previstes segons l'article 11.4 de la convocatòria.</t>
  </si>
  <si>
    <t>Subvenció de l'acció formativa</t>
  </si>
  <si>
    <r>
      <t xml:space="preserve">Codi i nom de l'acció formativa *
</t>
    </r>
    <r>
      <rPr>
        <i/>
        <sz val="8"/>
        <rFont val="Arial"/>
        <family val="2"/>
      </rPr>
      <t>Cada fila es correspon a les contractacions previstes de 12 mesos que rebran la mateixa acció formativa</t>
    </r>
  </si>
  <si>
    <t>FCO - Castellà elemental per a estrangers</t>
  </si>
  <si>
    <t xml:space="preserve">ANNEX: Càlcul de la subvenció sol·licitada al SOC pel Programa Treball i Formació Joves Tutelats i Extutelats 2021 (TRFO)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</si>
</sst>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0\ &quot;€&quot;_-;\-* #,##0\ &quot;€&quot;_-;_-* &quot;-&quot;\ &quot;€&quot;_-;_-@_-"/>
    <numFmt numFmtId="44" formatCode="_-* #,##0.00\ &quot;€&quot;_-;\-* #,##0.00\ &quot;€&quot;_-;_-* &quot;-&quot;??\ &quot;€&quot;_-;_-@_-"/>
    <numFmt numFmtId="164" formatCode="_-* #,##0.00\ [$€-403]_-;\-* #,##0.00\ [$€-403]_-;_-* &quot;-&quot;??\ [$€-403]_-;_-@_-"/>
  </numFmts>
  <fonts count="28" x14ac:knownFonts="1">
    <font>
      <sz val="11"/>
      <color theme="1"/>
      <name val="Calibri"/>
      <family val="2"/>
      <scheme val="minor"/>
    </font>
    <font>
      <sz val="11"/>
      <color rgb="FFFF0000"/>
      <name val="Calibri"/>
      <family val="2"/>
      <scheme val="minor"/>
    </font>
    <font>
      <sz val="10"/>
      <color theme="1"/>
      <name val="Calibri"/>
      <family val="2"/>
      <scheme val="minor"/>
    </font>
    <font>
      <sz val="10"/>
      <color rgb="FFFF0000"/>
      <name val="Calibri"/>
      <family val="2"/>
      <scheme val="minor"/>
    </font>
    <font>
      <sz val="10"/>
      <color theme="1"/>
      <name val="Arial"/>
      <family val="2"/>
    </font>
    <font>
      <b/>
      <sz val="13"/>
      <name val="Arial"/>
      <family val="2"/>
    </font>
    <font>
      <sz val="10"/>
      <name val="Arial"/>
      <family val="2"/>
    </font>
    <font>
      <sz val="11"/>
      <name val="Arial"/>
      <family val="2"/>
    </font>
    <font>
      <sz val="11"/>
      <color theme="1"/>
      <name val="Arial"/>
      <family val="2"/>
    </font>
    <font>
      <b/>
      <sz val="8"/>
      <name val="Arial"/>
      <family val="2"/>
    </font>
    <font>
      <b/>
      <sz val="12"/>
      <name val="Arial"/>
      <family val="2"/>
    </font>
    <font>
      <sz val="7"/>
      <color indexed="8"/>
      <name val="Arial"/>
      <family val="2"/>
    </font>
    <font>
      <sz val="8"/>
      <name val="Arial"/>
      <family val="2"/>
    </font>
    <font>
      <i/>
      <sz val="8"/>
      <name val="Arial"/>
      <family val="2"/>
    </font>
    <font>
      <b/>
      <sz val="14"/>
      <name val="Arial"/>
      <family val="2"/>
    </font>
    <font>
      <sz val="7"/>
      <color theme="1"/>
      <name val="Arial"/>
      <family val="2"/>
    </font>
    <font>
      <sz val="8"/>
      <name val="Helvetica"/>
    </font>
    <font>
      <b/>
      <sz val="11"/>
      <color theme="1"/>
      <name val="Arial"/>
      <family val="2"/>
    </font>
    <font>
      <b/>
      <sz val="12"/>
      <color theme="1"/>
      <name val="Arial"/>
      <family val="2"/>
    </font>
    <font>
      <sz val="12"/>
      <color theme="1"/>
      <name val="Arial"/>
      <family val="2"/>
    </font>
    <font>
      <sz val="8"/>
      <color theme="1"/>
      <name val="Arial"/>
      <family val="2"/>
    </font>
    <font>
      <sz val="5"/>
      <name val="Arial"/>
      <family val="2"/>
    </font>
    <font>
      <sz val="7"/>
      <color rgb="FFFF0000"/>
      <name val="Arial"/>
      <family val="2"/>
    </font>
    <font>
      <sz val="7"/>
      <name val="Arial"/>
      <family val="2"/>
    </font>
    <font>
      <b/>
      <sz val="7"/>
      <color theme="1"/>
      <name val="Arial"/>
      <family val="2"/>
    </font>
    <font>
      <b/>
      <sz val="11"/>
      <color theme="1"/>
      <name val="Calibri"/>
      <family val="2"/>
      <scheme val="minor"/>
    </font>
    <font>
      <sz val="11"/>
      <color rgb="FF000000"/>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39">
    <border>
      <left/>
      <right/>
      <top/>
      <bottom/>
      <diagonal/>
    </border>
    <border>
      <left/>
      <right/>
      <top/>
      <bottom style="medium">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dotted">
        <color indexed="64"/>
      </left>
      <right style="dotted">
        <color indexed="64"/>
      </right>
      <top style="dotted">
        <color indexed="64"/>
      </top>
      <bottom style="dotted">
        <color indexed="64"/>
      </bottom>
      <diagonal/>
    </border>
    <border>
      <left style="hair">
        <color indexed="64"/>
      </left>
      <right/>
      <top style="hair">
        <color indexed="64"/>
      </top>
      <bottom style="hair">
        <color indexed="64"/>
      </bottom>
      <diagonal/>
    </border>
    <border>
      <left/>
      <right style="dotted">
        <color theme="0"/>
      </right>
      <top style="dotted">
        <color indexed="64"/>
      </top>
      <bottom/>
      <diagonal/>
    </border>
    <border>
      <left style="dotted">
        <color theme="0"/>
      </left>
      <right style="dotted">
        <color theme="0"/>
      </right>
      <top style="dotted">
        <color indexed="64"/>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theme="0"/>
      </left>
      <right style="dotted">
        <color theme="0"/>
      </right>
      <top style="dotted">
        <color theme="0"/>
      </top>
      <bottom style="dotted">
        <color theme="0"/>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top/>
      <bottom style="thick">
        <color auto="1"/>
      </bottom>
      <diagonal/>
    </border>
    <border>
      <left style="dotted">
        <color theme="0"/>
      </left>
      <right/>
      <top/>
      <bottom style="dotted">
        <color theme="0"/>
      </bottom>
      <diagonal/>
    </border>
    <border>
      <left/>
      <right/>
      <top/>
      <bottom style="dotted">
        <color theme="0"/>
      </bottom>
      <diagonal/>
    </border>
    <border>
      <left style="dotted">
        <color theme="0"/>
      </left>
      <right/>
      <top style="dotted">
        <color theme="0"/>
      </top>
      <bottom/>
      <diagonal/>
    </border>
    <border>
      <left/>
      <right/>
      <top style="dotted">
        <color theme="0"/>
      </top>
      <bottom/>
      <diagonal/>
    </border>
    <border>
      <left/>
      <right/>
      <top style="thick">
        <color auto="1"/>
      </top>
      <bottom/>
      <diagonal/>
    </border>
    <border>
      <left/>
      <right/>
      <top style="thick">
        <color auto="1"/>
      </top>
      <bottom style="thick">
        <color auto="1"/>
      </bottom>
      <diagonal/>
    </border>
    <border>
      <left style="dashed">
        <color indexed="64"/>
      </left>
      <right style="dashed">
        <color indexed="64"/>
      </right>
      <top style="dashed">
        <color indexed="64"/>
      </top>
      <bottom style="dashed">
        <color indexed="64"/>
      </bottom>
      <diagonal/>
    </border>
    <border>
      <left style="dotted">
        <color indexed="64"/>
      </left>
      <right style="dotted">
        <color indexed="64"/>
      </right>
      <top style="dotted">
        <color indexed="64"/>
      </top>
      <bottom/>
      <diagonal/>
    </border>
    <border>
      <left/>
      <right/>
      <top style="dashed">
        <color indexed="64"/>
      </top>
      <bottom style="thin">
        <color theme="0"/>
      </bottom>
      <diagonal/>
    </border>
    <border>
      <left/>
      <right style="thin">
        <color theme="0"/>
      </right>
      <top style="dashed">
        <color indexed="64"/>
      </top>
      <bottom style="thin">
        <color theme="0"/>
      </bottom>
      <diagonal/>
    </border>
    <border>
      <left style="thin">
        <color theme="0"/>
      </left>
      <right style="thin">
        <color theme="0"/>
      </right>
      <top style="dashed">
        <color indexed="64"/>
      </top>
      <bottom style="thin">
        <color theme="0"/>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theme="0"/>
      </left>
      <right/>
      <top style="thin">
        <color theme="0"/>
      </top>
      <bottom style="thin">
        <color theme="0"/>
      </bottom>
      <diagonal/>
    </border>
    <border>
      <left style="thin">
        <color theme="0"/>
      </left>
      <right/>
      <top style="dashed">
        <color indexed="64"/>
      </top>
      <bottom/>
      <diagonal/>
    </border>
  </borders>
  <cellStyleXfs count="1">
    <xf numFmtId="0" fontId="0" fillId="0" borderId="0"/>
  </cellStyleXfs>
  <cellXfs count="94">
    <xf numFmtId="0" fontId="0" fillId="0" borderId="0" xfId="0"/>
    <xf numFmtId="0" fontId="0" fillId="0" borderId="10" xfId="0" applyBorder="1" applyAlignment="1">
      <alignment wrapText="1"/>
    </xf>
    <xf numFmtId="0" fontId="0" fillId="0" borderId="10" xfId="0" applyBorder="1" applyAlignment="1">
      <alignment horizontal="center" wrapText="1"/>
    </xf>
    <xf numFmtId="0" fontId="0" fillId="0" borderId="10" xfId="0" applyBorder="1"/>
    <xf numFmtId="0" fontId="25" fillId="0" borderId="10" xfId="0" applyFont="1" applyFill="1" applyBorder="1" applyAlignment="1">
      <alignment horizontal="center" wrapText="1"/>
    </xf>
    <xf numFmtId="0" fontId="25" fillId="0" borderId="10" xfId="0" applyFont="1" applyFill="1" applyBorder="1" applyAlignment="1">
      <alignment horizontal="center"/>
    </xf>
    <xf numFmtId="0" fontId="26" fillId="0" borderId="10" xfId="0" applyFont="1" applyFill="1" applyBorder="1" applyAlignment="1">
      <alignment horizontal="center" vertical="center" wrapText="1"/>
    </xf>
    <xf numFmtId="0" fontId="0" fillId="0" borderId="10" xfId="0" applyFill="1" applyBorder="1" applyAlignment="1">
      <alignment wrapText="1"/>
    </xf>
    <xf numFmtId="0" fontId="0" fillId="0" borderId="10" xfId="0" applyFill="1" applyBorder="1" applyAlignment="1">
      <alignment horizontal="center"/>
    </xf>
    <xf numFmtId="0" fontId="26" fillId="0" borderId="10" xfId="0" applyFont="1" applyFill="1" applyBorder="1" applyAlignment="1">
      <alignment vertical="center" wrapText="1"/>
    </xf>
    <xf numFmtId="0" fontId="0" fillId="0" borderId="10" xfId="0" applyFont="1" applyFill="1" applyBorder="1" applyAlignment="1">
      <alignment horizontal="center"/>
    </xf>
    <xf numFmtId="0" fontId="2" fillId="2" borderId="0" xfId="0" applyFont="1" applyFill="1" applyProtection="1">
      <protection locked="0"/>
    </xf>
    <xf numFmtId="0" fontId="2" fillId="2" borderId="0" xfId="0" applyFont="1" applyFill="1" applyAlignment="1" applyProtection="1">
      <alignment horizontal="center"/>
      <protection locked="0"/>
    </xf>
    <xf numFmtId="0" fontId="3" fillId="2" borderId="0" xfId="0" applyFont="1" applyFill="1" applyProtection="1">
      <protection locked="0"/>
    </xf>
    <xf numFmtId="0" fontId="1" fillId="2" borderId="0" xfId="0" applyFont="1" applyFill="1" applyProtection="1">
      <protection locked="0"/>
    </xf>
    <xf numFmtId="0" fontId="0" fillId="0" borderId="0" xfId="0" applyProtection="1">
      <protection locked="0"/>
    </xf>
    <xf numFmtId="0" fontId="4" fillId="2" borderId="0" xfId="0" applyFont="1" applyFill="1" applyBorder="1" applyProtection="1">
      <protection locked="0"/>
    </xf>
    <xf numFmtId="0" fontId="5" fillId="2" borderId="0" xfId="0" applyFont="1" applyFill="1" applyBorder="1" applyProtection="1">
      <protection locked="0"/>
    </xf>
    <xf numFmtId="0" fontId="6" fillId="2" borderId="0" xfId="0" applyFont="1" applyFill="1" applyBorder="1" applyProtection="1">
      <protection locked="0"/>
    </xf>
    <xf numFmtId="0" fontId="7" fillId="2" borderId="0" xfId="0" applyFont="1" applyFill="1" applyBorder="1" applyProtection="1">
      <protection locked="0"/>
    </xf>
    <xf numFmtId="0" fontId="4" fillId="2" borderId="0" xfId="0" applyFont="1" applyFill="1" applyProtection="1">
      <protection locked="0"/>
    </xf>
    <xf numFmtId="0" fontId="4" fillId="2" borderId="0" xfId="0" applyFont="1" applyFill="1" applyAlignment="1" applyProtection="1">
      <alignment horizontal="center"/>
      <protection locked="0"/>
    </xf>
    <xf numFmtId="0" fontId="6" fillId="2" borderId="0" xfId="0" applyFont="1" applyFill="1" applyProtection="1">
      <protection locked="0"/>
    </xf>
    <xf numFmtId="0" fontId="8" fillId="0" borderId="0" xfId="0" applyFont="1" applyBorder="1" applyProtection="1">
      <protection locked="0"/>
    </xf>
    <xf numFmtId="0" fontId="8" fillId="0" borderId="0" xfId="0" applyFont="1" applyProtection="1">
      <protection locked="0"/>
    </xf>
    <xf numFmtId="0" fontId="15" fillId="0" borderId="0" xfId="0" applyFont="1" applyAlignment="1" applyProtection="1">
      <alignment horizontal="center"/>
      <protection locked="0"/>
    </xf>
    <xf numFmtId="0" fontId="20" fillId="3" borderId="2" xfId="0" applyFont="1" applyFill="1" applyBorder="1" applyProtection="1">
      <protection locked="0"/>
    </xf>
    <xf numFmtId="0" fontId="20" fillId="3" borderId="3" xfId="0" applyFont="1" applyFill="1" applyBorder="1" applyProtection="1">
      <protection locked="0"/>
    </xf>
    <xf numFmtId="0" fontId="20" fillId="3" borderId="8" xfId="0" applyFont="1" applyFill="1" applyBorder="1" applyProtection="1">
      <protection locked="0"/>
    </xf>
    <xf numFmtId="0" fontId="20" fillId="3" borderId="5" xfId="0" applyFont="1" applyFill="1" applyBorder="1" applyProtection="1">
      <protection locked="0"/>
    </xf>
    <xf numFmtId="0" fontId="20" fillId="5" borderId="5" xfId="0" applyFont="1" applyFill="1" applyBorder="1" applyProtection="1">
      <protection locked="0"/>
    </xf>
    <xf numFmtId="0" fontId="6" fillId="2" borderId="0" xfId="0" applyFont="1" applyFill="1" applyAlignment="1" applyProtection="1">
      <alignment horizontal="center"/>
    </xf>
    <xf numFmtId="0" fontId="12"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20" fillId="0" borderId="30" xfId="0" applyFont="1" applyBorder="1" applyAlignment="1" applyProtection="1">
      <alignment horizontal="center" wrapText="1"/>
    </xf>
    <xf numFmtId="0" fontId="20" fillId="0" borderId="34" xfId="0" applyFont="1" applyFill="1" applyBorder="1" applyProtection="1"/>
    <xf numFmtId="0" fontId="8" fillId="0" borderId="0" xfId="0" applyFont="1" applyFill="1" applyProtection="1">
      <protection locked="0"/>
    </xf>
    <xf numFmtId="0" fontId="20" fillId="0" borderId="37" xfId="0" applyFont="1" applyFill="1" applyBorder="1" applyProtection="1"/>
    <xf numFmtId="44" fontId="20" fillId="0" borderId="4" xfId="0" applyNumberFormat="1" applyFont="1" applyFill="1" applyBorder="1" applyProtection="1"/>
    <xf numFmtId="44" fontId="20" fillId="0" borderId="0" xfId="0" applyNumberFormat="1" applyFont="1" applyFill="1" applyBorder="1" applyProtection="1"/>
    <xf numFmtId="0" fontId="0" fillId="0" borderId="0" xfId="0" applyBorder="1" applyAlignment="1">
      <alignment wrapText="1"/>
    </xf>
    <xf numFmtId="0" fontId="20" fillId="3" borderId="0" xfId="0" applyFont="1" applyFill="1" applyBorder="1" applyProtection="1">
      <protection locked="0"/>
    </xf>
    <xf numFmtId="0" fontId="20" fillId="3" borderId="3" xfId="0" applyFont="1" applyFill="1" applyBorder="1" applyProtection="1">
      <protection hidden="1"/>
    </xf>
    <xf numFmtId="44" fontId="20" fillId="3" borderId="3" xfId="0" applyNumberFormat="1" applyFont="1" applyFill="1" applyBorder="1" applyProtection="1">
      <protection hidden="1"/>
    </xf>
    <xf numFmtId="164" fontId="20" fillId="5" borderId="4" xfId="0" applyNumberFormat="1" applyFont="1" applyFill="1" applyBorder="1" applyProtection="1">
      <protection hidden="1"/>
    </xf>
    <xf numFmtId="164" fontId="20" fillId="5" borderId="5" xfId="0" applyNumberFormat="1" applyFont="1" applyFill="1" applyBorder="1" applyProtection="1">
      <protection hidden="1"/>
    </xf>
    <xf numFmtId="0" fontId="20" fillId="3" borderId="34" xfId="0" applyFont="1" applyFill="1" applyBorder="1" applyProtection="1">
      <protection hidden="1"/>
    </xf>
    <xf numFmtId="44" fontId="20" fillId="5" borderId="38" xfId="0" applyNumberFormat="1" applyFont="1" applyFill="1" applyBorder="1" applyProtection="1">
      <protection hidden="1"/>
    </xf>
    <xf numFmtId="42" fontId="20" fillId="3" borderId="9" xfId="0" applyNumberFormat="1" applyFont="1" applyFill="1" applyBorder="1" applyProtection="1">
      <protection hidden="1"/>
    </xf>
    <xf numFmtId="164" fontId="20" fillId="3" borderId="9" xfId="0" applyNumberFormat="1" applyFont="1" applyFill="1" applyBorder="1" applyProtection="1">
      <protection hidden="1"/>
    </xf>
    <xf numFmtId="164" fontId="16" fillId="5" borderId="16" xfId="0" applyNumberFormat="1" applyFont="1" applyFill="1" applyBorder="1" applyProtection="1">
      <protection hidden="1"/>
    </xf>
    <xf numFmtId="0" fontId="27" fillId="0" borderId="10" xfId="0" applyFont="1" applyFill="1" applyBorder="1" applyAlignment="1">
      <alignment vertical="center" wrapText="1"/>
    </xf>
    <xf numFmtId="0" fontId="20" fillId="0" borderId="0" xfId="0" applyFont="1" applyFill="1" applyBorder="1" applyProtection="1">
      <protection locked="0"/>
    </xf>
    <xf numFmtId="164" fontId="20" fillId="0" borderId="0" xfId="0" applyNumberFormat="1" applyFont="1" applyFill="1" applyBorder="1" applyProtection="1">
      <protection hidden="1"/>
    </xf>
    <xf numFmtId="0" fontId="15" fillId="0" borderId="23" xfId="0" applyFont="1" applyBorder="1" applyAlignment="1" applyProtection="1">
      <alignment horizontal="left"/>
    </xf>
    <xf numFmtId="0" fontId="15" fillId="0" borderId="29" xfId="0" applyFont="1" applyBorder="1" applyAlignment="1" applyProtection="1">
      <alignment horizontal="left" vertical="top" wrapText="1"/>
      <protection locked="0"/>
    </xf>
    <xf numFmtId="0" fontId="12" fillId="4" borderId="31" xfId="0" applyFont="1" applyFill="1" applyBorder="1" applyAlignment="1" applyProtection="1">
      <alignment horizontal="center" vertical="center" wrapText="1"/>
    </xf>
    <xf numFmtId="0" fontId="20" fillId="0" borderId="35" xfId="0" applyFont="1" applyBorder="1" applyAlignment="1" applyProtection="1">
      <alignment horizontal="center" wrapText="1"/>
    </xf>
    <xf numFmtId="0" fontId="20" fillId="0" borderId="36" xfId="0" applyFont="1" applyBorder="1" applyAlignment="1" applyProtection="1">
      <alignment horizontal="center" wrapText="1"/>
    </xf>
    <xf numFmtId="0" fontId="20" fillId="3" borderId="32" xfId="0" applyFont="1" applyFill="1" applyBorder="1" applyAlignment="1" applyProtection="1">
      <alignment horizontal="center"/>
      <protection hidden="1"/>
    </xf>
    <xf numFmtId="0" fontId="20" fillId="3" borderId="33" xfId="0" applyFont="1" applyFill="1" applyBorder="1" applyAlignment="1" applyProtection="1">
      <alignment horizontal="center"/>
      <protection hidden="1"/>
    </xf>
    <xf numFmtId="0" fontId="23" fillId="0" borderId="0" xfId="0" applyFont="1" applyAlignment="1" applyProtection="1"/>
    <xf numFmtId="0" fontId="15" fillId="0" borderId="0" xfId="0" applyFont="1" applyAlignment="1" applyProtection="1">
      <alignment wrapText="1"/>
    </xf>
    <xf numFmtId="0" fontId="15" fillId="0" borderId="0" xfId="0" applyFont="1" applyAlignment="1" applyProtection="1"/>
    <xf numFmtId="0" fontId="23" fillId="0" borderId="0" xfId="0" applyFont="1" applyAlignment="1" applyProtection="1">
      <alignment horizontal="left"/>
    </xf>
    <xf numFmtId="0" fontId="22" fillId="0" borderId="0" xfId="0" applyFont="1" applyAlignment="1" applyProtection="1">
      <alignment horizontal="left"/>
    </xf>
    <xf numFmtId="0" fontId="20" fillId="0" borderId="32" xfId="0" applyFont="1" applyFill="1" applyBorder="1" applyAlignment="1" applyProtection="1">
      <alignment horizontal="center"/>
      <protection locked="0"/>
    </xf>
    <xf numFmtId="0" fontId="20" fillId="0" borderId="33" xfId="0" applyFont="1" applyFill="1" applyBorder="1" applyAlignment="1" applyProtection="1">
      <alignment horizontal="center"/>
      <protection locked="0"/>
    </xf>
    <xf numFmtId="0" fontId="15" fillId="0" borderId="28" xfId="0" applyFont="1" applyBorder="1" applyAlignment="1" applyProtection="1"/>
    <xf numFmtId="0" fontId="23" fillId="0" borderId="0" xfId="0" applyFont="1" applyAlignment="1" applyProtection="1">
      <alignment wrapText="1"/>
    </xf>
    <xf numFmtId="0" fontId="12" fillId="4" borderId="6"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xf>
    <xf numFmtId="0" fontId="23" fillId="0" borderId="0" xfId="0" applyFont="1" applyAlignment="1" applyProtection="1">
      <alignment horizontal="left" wrapText="1"/>
    </xf>
    <xf numFmtId="0" fontId="14" fillId="2" borderId="1" xfId="0" applyFont="1" applyFill="1" applyBorder="1" applyAlignment="1" applyProtection="1">
      <alignment horizontal="left" wrapText="1"/>
      <protection locked="0"/>
    </xf>
    <xf numFmtId="0" fontId="17" fillId="0" borderId="11" xfId="0" applyFont="1" applyBorder="1" applyAlignment="1" applyProtection="1">
      <alignment horizontal="center" vertical="center"/>
    </xf>
    <xf numFmtId="0" fontId="17" fillId="0" borderId="12"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10"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4" xfId="0" applyFont="1" applyBorder="1" applyAlignment="1" applyProtection="1">
      <alignment horizontal="center" vertical="center"/>
    </xf>
    <xf numFmtId="0" fontId="17" fillId="0" borderId="15" xfId="0" applyFont="1" applyBorder="1" applyAlignment="1" applyProtection="1">
      <alignment horizontal="center" vertical="center"/>
    </xf>
    <xf numFmtId="0" fontId="17" fillId="0" borderId="19" xfId="0" applyFont="1" applyBorder="1" applyAlignment="1" applyProtection="1">
      <alignment horizontal="center" vertical="center"/>
    </xf>
    <xf numFmtId="164" fontId="8" fillId="5" borderId="20" xfId="0" applyNumberFormat="1" applyFont="1" applyFill="1" applyBorder="1" applyAlignment="1" applyProtection="1">
      <alignment horizontal="center" vertical="center"/>
      <protection hidden="1"/>
    </xf>
    <xf numFmtId="164" fontId="8" fillId="5" borderId="21" xfId="0" applyNumberFormat="1" applyFont="1" applyFill="1" applyBorder="1" applyAlignment="1" applyProtection="1">
      <alignment horizontal="center" vertical="center"/>
      <protection hidden="1"/>
    </xf>
    <xf numFmtId="164" fontId="8" fillId="5" borderId="22" xfId="0" applyNumberFormat="1" applyFont="1" applyFill="1" applyBorder="1" applyAlignment="1" applyProtection="1">
      <alignment horizontal="center" vertical="center"/>
      <protection hidden="1"/>
    </xf>
    <xf numFmtId="0" fontId="18" fillId="0" borderId="10" xfId="0" applyFont="1" applyBorder="1" applyAlignment="1" applyProtection="1">
      <alignment horizontal="center"/>
    </xf>
    <xf numFmtId="0" fontId="19" fillId="0" borderId="10" xfId="0" applyFont="1" applyBorder="1" applyAlignment="1" applyProtection="1">
      <alignment horizontal="center"/>
    </xf>
    <xf numFmtId="0" fontId="9" fillId="3" borderId="24" xfId="0" applyFont="1" applyFill="1" applyBorder="1" applyAlignment="1" applyProtection="1">
      <alignment horizontal="left" vertical="center"/>
      <protection locked="0"/>
    </xf>
    <xf numFmtId="0" fontId="9" fillId="3" borderId="25" xfId="0" applyFont="1" applyFill="1" applyBorder="1" applyAlignment="1" applyProtection="1">
      <alignment horizontal="left" vertical="center"/>
      <protection locked="0"/>
    </xf>
    <xf numFmtId="0" fontId="9" fillId="3" borderId="26" xfId="0" applyFont="1" applyFill="1" applyBorder="1" applyAlignment="1" applyProtection="1">
      <alignment horizontal="left" vertical="center"/>
      <protection locked="0"/>
    </xf>
    <xf numFmtId="0" fontId="9" fillId="3" borderId="27" xfId="0" applyFont="1" applyFill="1" applyBorder="1" applyAlignment="1" applyProtection="1">
      <alignment horizontal="left" vertical="center"/>
      <protection locked="0"/>
    </xf>
    <xf numFmtId="0" fontId="25" fillId="0" borderId="1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tabSelected="1" view="pageLayout" zoomScale="90" zoomScaleNormal="100" zoomScalePageLayoutView="90" workbookViewId="0">
      <selection activeCell="K27" sqref="K27"/>
    </sheetView>
  </sheetViews>
  <sheetFormatPr defaultColWidth="8.77734375" defaultRowHeight="14.4" x14ac:dyDescent="0.3"/>
  <cols>
    <col min="1" max="1" width="6.21875" style="15" customWidth="1"/>
    <col min="2" max="2" width="8.77734375" style="15" customWidth="1"/>
    <col min="3" max="3" width="25.77734375" style="15" customWidth="1"/>
    <col min="4" max="4" width="6.21875" style="15" customWidth="1"/>
    <col min="5" max="5" width="7.6640625" style="15" customWidth="1"/>
    <col min="6" max="6" width="9.6640625" style="15" customWidth="1"/>
    <col min="7" max="7" width="8.77734375" style="15" customWidth="1"/>
    <col min="8" max="8" width="12.77734375" style="15" customWidth="1"/>
    <col min="9" max="9" width="8.77734375" style="15"/>
    <col min="10" max="10" width="9.33203125" style="15" customWidth="1"/>
    <col min="11" max="11" width="14.77734375" style="15" customWidth="1"/>
    <col min="12" max="12" width="13.77734375" style="15" customWidth="1"/>
    <col min="13" max="13" width="15.6640625" style="15" customWidth="1"/>
    <col min="14" max="16384" width="8.77734375" style="15"/>
  </cols>
  <sheetData>
    <row r="1" spans="1:14" x14ac:dyDescent="0.3">
      <c r="A1" s="11"/>
      <c r="B1" s="12"/>
      <c r="C1" s="12"/>
      <c r="D1" s="11"/>
      <c r="E1" s="11"/>
      <c r="F1" s="11"/>
      <c r="G1" s="11"/>
      <c r="H1" s="11"/>
      <c r="I1" s="11"/>
      <c r="J1" s="11"/>
      <c r="K1" s="13"/>
      <c r="L1" s="14"/>
      <c r="M1" s="14"/>
      <c r="N1" s="14"/>
    </row>
    <row r="2" spans="1:14" ht="14.55" customHeight="1" thickBot="1" x14ac:dyDescent="0.35">
      <c r="A2" s="74" t="s">
        <v>62</v>
      </c>
      <c r="B2" s="74"/>
      <c r="C2" s="74"/>
      <c r="D2" s="74"/>
      <c r="E2" s="74"/>
      <c r="F2" s="74"/>
      <c r="G2" s="74"/>
      <c r="H2" s="74"/>
      <c r="I2" s="74"/>
      <c r="J2" s="74"/>
      <c r="K2" s="74"/>
      <c r="L2" s="74"/>
      <c r="M2" s="74"/>
      <c r="N2" s="74"/>
    </row>
    <row r="3" spans="1:14" ht="7.2" customHeight="1" x14ac:dyDescent="0.3">
      <c r="A3" s="16"/>
      <c r="B3" s="17"/>
      <c r="C3" s="17"/>
      <c r="D3" s="17"/>
      <c r="E3" s="17"/>
      <c r="F3" s="17"/>
      <c r="G3" s="18"/>
      <c r="H3" s="18"/>
      <c r="I3" s="18"/>
      <c r="J3" s="18"/>
      <c r="K3" s="18"/>
      <c r="L3" s="19"/>
      <c r="M3" s="19"/>
      <c r="N3" s="19"/>
    </row>
    <row r="4" spans="1:14" x14ac:dyDescent="0.3">
      <c r="B4" s="24"/>
      <c r="C4" s="31" t="s">
        <v>0</v>
      </c>
      <c r="D4" s="89"/>
      <c r="E4" s="90"/>
      <c r="F4" s="90"/>
      <c r="G4" s="90"/>
      <c r="H4" s="90"/>
      <c r="J4" s="24"/>
      <c r="K4" s="24"/>
      <c r="L4" s="23"/>
      <c r="M4" s="23"/>
      <c r="N4" s="23"/>
    </row>
    <row r="5" spans="1:14" x14ac:dyDescent="0.3">
      <c r="B5" s="24"/>
      <c r="C5" s="31" t="s">
        <v>1</v>
      </c>
      <c r="D5" s="91"/>
      <c r="E5" s="92"/>
      <c r="F5" s="92"/>
      <c r="G5" s="92"/>
      <c r="H5" s="92"/>
      <c r="J5" s="24"/>
      <c r="K5" s="24"/>
      <c r="L5" s="23"/>
      <c r="M5" s="23"/>
      <c r="N5" s="23"/>
    </row>
    <row r="6" spans="1:14" x14ac:dyDescent="0.3">
      <c r="A6" s="20"/>
      <c r="B6" s="21"/>
      <c r="C6" s="21"/>
      <c r="D6" s="20"/>
      <c r="E6" s="20"/>
      <c r="F6" s="20"/>
      <c r="G6" s="22"/>
      <c r="H6" s="22"/>
      <c r="I6" s="23"/>
      <c r="J6" s="23"/>
      <c r="K6" s="23"/>
      <c r="L6" s="23"/>
      <c r="M6" s="23"/>
      <c r="N6" s="23"/>
    </row>
    <row r="7" spans="1:14" ht="15.45" customHeight="1" x14ac:dyDescent="0.3">
      <c r="A7" s="23"/>
      <c r="B7" s="23"/>
      <c r="C7" s="72" t="s">
        <v>5</v>
      </c>
      <c r="D7" s="72"/>
      <c r="E7" s="72"/>
      <c r="F7" s="72"/>
      <c r="G7" s="72"/>
      <c r="H7" s="72"/>
      <c r="J7" s="72" t="s">
        <v>11</v>
      </c>
      <c r="K7" s="72"/>
      <c r="L7" s="72"/>
      <c r="M7" s="72"/>
      <c r="N7" s="23"/>
    </row>
    <row r="8" spans="1:14" ht="14.55" customHeight="1" x14ac:dyDescent="0.3">
      <c r="A8" s="24"/>
      <c r="B8" s="24"/>
      <c r="C8" s="71" t="s">
        <v>22</v>
      </c>
      <c r="D8" s="71"/>
      <c r="E8" s="71"/>
      <c r="F8" s="71"/>
      <c r="G8" s="71"/>
      <c r="H8" s="71"/>
      <c r="I8" s="24"/>
      <c r="J8" s="71" t="s">
        <v>8</v>
      </c>
      <c r="K8" s="71"/>
      <c r="L8" s="71"/>
      <c r="M8" s="71"/>
      <c r="N8" s="24"/>
    </row>
    <row r="9" spans="1:14" ht="54.45" customHeight="1" x14ac:dyDescent="0.3">
      <c r="A9" s="24"/>
      <c r="B9" s="33" t="s">
        <v>12</v>
      </c>
      <c r="C9" s="32" t="s">
        <v>60</v>
      </c>
      <c r="D9" s="32" t="s">
        <v>2</v>
      </c>
      <c r="E9" s="32" t="s">
        <v>16</v>
      </c>
      <c r="F9" s="32" t="s">
        <v>3</v>
      </c>
      <c r="G9" s="32" t="s">
        <v>39</v>
      </c>
      <c r="H9" s="32" t="s">
        <v>59</v>
      </c>
      <c r="I9" s="24"/>
      <c r="J9" s="32" t="s">
        <v>17</v>
      </c>
      <c r="K9" s="34" t="s">
        <v>6</v>
      </c>
      <c r="L9" s="34" t="s">
        <v>13</v>
      </c>
      <c r="M9" s="34" t="s">
        <v>10</v>
      </c>
      <c r="N9" s="24"/>
    </row>
    <row r="10" spans="1:14" x14ac:dyDescent="0.3">
      <c r="A10" s="24"/>
      <c r="B10" s="25">
        <v>1</v>
      </c>
      <c r="C10" s="26"/>
      <c r="D10" s="43" t="str">
        <f>IFERROR(VLOOKUP(C10,Full2!H2:J18,3,FALSE),"")</f>
        <v/>
      </c>
      <c r="E10" s="43" t="str">
        <f>IFERROR(VLOOKUP(C10,Full2!H2:J18,2,FALSE),"")</f>
        <v/>
      </c>
      <c r="F10" s="44">
        <f>IFERROR(D10*E10,0)</f>
        <v>0</v>
      </c>
      <c r="G10" s="27"/>
      <c r="H10" s="45">
        <f>F10*G10</f>
        <v>0</v>
      </c>
      <c r="I10" s="24"/>
      <c r="J10" s="28"/>
      <c r="K10" s="49">
        <f>J10*19434</f>
        <v>0</v>
      </c>
      <c r="L10" s="50">
        <f>SUM(H10:H26)</f>
        <v>0</v>
      </c>
      <c r="M10" s="51">
        <f>SUM(K10:L10)</f>
        <v>0</v>
      </c>
      <c r="N10" s="24"/>
    </row>
    <row r="11" spans="1:14" x14ac:dyDescent="0.3">
      <c r="A11" s="24"/>
      <c r="B11" s="25">
        <v>2</v>
      </c>
      <c r="C11" s="26"/>
      <c r="D11" s="43" t="str">
        <f>IFERROR(VLOOKUP(C11,Full2!H2:J18,3,FALSE),"")</f>
        <v/>
      </c>
      <c r="E11" s="43" t="str">
        <f>IFERROR(VLOOKUP(C11,Full2!H2:J18,2,FALSE),"")</f>
        <v/>
      </c>
      <c r="F11" s="44">
        <f t="shared" ref="F11:F26" si="0">IFERROR(D11*E11,0)</f>
        <v>0</v>
      </c>
      <c r="G11" s="29"/>
      <c r="H11" s="45">
        <f t="shared" ref="H11:H26" si="1">F11*G11</f>
        <v>0</v>
      </c>
      <c r="I11" s="24"/>
      <c r="N11" s="24"/>
    </row>
    <row r="12" spans="1:14" x14ac:dyDescent="0.3">
      <c r="A12" s="24"/>
      <c r="B12" s="25">
        <v>3</v>
      </c>
      <c r="C12" s="26"/>
      <c r="D12" s="43" t="str">
        <f>IFERROR(VLOOKUP(C12,Full2!H2:J18,3,FALSE),"")</f>
        <v/>
      </c>
      <c r="E12" s="43" t="str">
        <f>IFERROR(VLOOKUP(C12,Full2!H2:J18,2,FALSE),"")</f>
        <v/>
      </c>
      <c r="F12" s="44">
        <f t="shared" si="0"/>
        <v>0</v>
      </c>
      <c r="G12" s="29"/>
      <c r="H12" s="45">
        <f t="shared" si="1"/>
        <v>0</v>
      </c>
      <c r="I12" s="24"/>
      <c r="J12" s="24"/>
      <c r="K12" s="24"/>
      <c r="L12" s="24"/>
      <c r="M12" s="24"/>
      <c r="N12" s="24"/>
    </row>
    <row r="13" spans="1:14" ht="15.6" x14ac:dyDescent="0.3">
      <c r="A13" s="24"/>
      <c r="B13" s="25">
        <v>4</v>
      </c>
      <c r="C13" s="26"/>
      <c r="D13" s="43" t="str">
        <f>IFERROR(VLOOKUP(C13,Full2!H2:J18,3,FALSE),"")</f>
        <v/>
      </c>
      <c r="E13" s="43" t="str">
        <f>IFERROR(VLOOKUP(C13,Full2!H2:J18,2,FALSE),"")</f>
        <v/>
      </c>
      <c r="F13" s="44">
        <f t="shared" si="0"/>
        <v>0</v>
      </c>
      <c r="G13" s="29"/>
      <c r="H13" s="45">
        <f t="shared" si="1"/>
        <v>0</v>
      </c>
      <c r="I13" s="24"/>
      <c r="J13" s="87" t="s">
        <v>7</v>
      </c>
      <c r="K13" s="88"/>
      <c r="L13" s="88"/>
      <c r="M13" s="88"/>
      <c r="N13" s="24"/>
    </row>
    <row r="14" spans="1:14" x14ac:dyDescent="0.3">
      <c r="A14" s="24"/>
      <c r="B14" s="25">
        <v>5</v>
      </c>
      <c r="C14" s="26"/>
      <c r="D14" s="43" t="str">
        <f>IFERROR(VLOOKUP(C14,Full2!H2:J18,3,FALSE),"")</f>
        <v/>
      </c>
      <c r="E14" s="43" t="str">
        <f>IFERROR(VLOOKUP(C14,Full2!H2:J18,2,FALSE),"")</f>
        <v/>
      </c>
      <c r="F14" s="44">
        <f t="shared" si="0"/>
        <v>0</v>
      </c>
      <c r="G14" s="29"/>
      <c r="H14" s="45">
        <f t="shared" si="1"/>
        <v>0</v>
      </c>
      <c r="I14" s="24"/>
      <c r="J14" s="57" t="s">
        <v>21</v>
      </c>
      <c r="K14" s="57"/>
      <c r="L14" s="57"/>
      <c r="M14" s="57"/>
      <c r="N14" s="24"/>
    </row>
    <row r="15" spans="1:14" ht="21.45" customHeight="1" x14ac:dyDescent="0.3">
      <c r="A15" s="24"/>
      <c r="B15" s="25">
        <v>6</v>
      </c>
      <c r="C15" s="26"/>
      <c r="D15" s="43" t="str">
        <f>IFERROR(VLOOKUP(C15,Full2!H2:J18,3,FALSE),"")</f>
        <v/>
      </c>
      <c r="E15" s="43" t="str">
        <f>IFERROR(VLOOKUP(C15,Full2!H2:J18,2,FALSE),"")</f>
        <v/>
      </c>
      <c r="F15" s="44">
        <f t="shared" si="0"/>
        <v>0</v>
      </c>
      <c r="G15" s="29"/>
      <c r="H15" s="45">
        <f t="shared" si="1"/>
        <v>0</v>
      </c>
      <c r="I15" s="24"/>
      <c r="J15" s="58" t="s">
        <v>4</v>
      </c>
      <c r="K15" s="59"/>
      <c r="L15" s="35" t="s">
        <v>24</v>
      </c>
      <c r="M15" s="35" t="s">
        <v>23</v>
      </c>
      <c r="N15" s="24"/>
    </row>
    <row r="16" spans="1:14" x14ac:dyDescent="0.3">
      <c r="A16" s="24"/>
      <c r="B16" s="25">
        <v>7</v>
      </c>
      <c r="C16" s="26"/>
      <c r="D16" s="43" t="str">
        <f>IFERROR(VLOOKUP(C16,Full2!H2:J18,3,FALSE),"")</f>
        <v/>
      </c>
      <c r="E16" s="43" t="str">
        <f>IFERROR(VLOOKUP(C16,Full2!H2:J18,2,FALSE),"")</f>
        <v/>
      </c>
      <c r="F16" s="44">
        <f t="shared" si="0"/>
        <v>0</v>
      </c>
      <c r="G16" s="29"/>
      <c r="H16" s="45">
        <f t="shared" si="1"/>
        <v>0</v>
      </c>
      <c r="I16" s="24"/>
      <c r="J16" s="60">
        <f>J10</f>
        <v>0</v>
      </c>
      <c r="K16" s="61"/>
      <c r="L16" s="47" t="str">
        <f>IFERROR(VLOOKUP(J16,Full2!L3:M42,2,FALSE),"")</f>
        <v/>
      </c>
      <c r="M16" s="48">
        <f>IFERROR(L16*22.04,0)</f>
        <v>0</v>
      </c>
      <c r="N16" s="24"/>
    </row>
    <row r="17" spans="1:14" x14ac:dyDescent="0.3">
      <c r="A17" s="24"/>
      <c r="B17" s="25">
        <v>8</v>
      </c>
      <c r="C17" s="26"/>
      <c r="D17" s="43" t="str">
        <f>IFERROR(VLOOKUP(C17,Full2!H2:J18,3,FALSE),"")</f>
        <v/>
      </c>
      <c r="E17" s="43" t="str">
        <f>IFERROR(VLOOKUP(C17,Full2!H2:J18,2,FALSE),"")</f>
        <v/>
      </c>
      <c r="F17" s="44">
        <f t="shared" si="0"/>
        <v>0</v>
      </c>
      <c r="G17" s="29"/>
      <c r="H17" s="45">
        <f t="shared" si="1"/>
        <v>0</v>
      </c>
      <c r="I17" s="24"/>
      <c r="J17" s="67"/>
      <c r="K17" s="68"/>
      <c r="L17" s="38"/>
      <c r="M17" s="40"/>
      <c r="N17" s="24"/>
    </row>
    <row r="18" spans="1:14" x14ac:dyDescent="0.3">
      <c r="A18" s="24"/>
      <c r="B18" s="25">
        <v>9</v>
      </c>
      <c r="C18" s="26"/>
      <c r="D18" s="43" t="str">
        <f>IFERROR(VLOOKUP(C18,Full2!H2:J18,3,FALSE),"")</f>
        <v/>
      </c>
      <c r="E18" s="43" t="str">
        <f>IFERROR(VLOOKUP(C18,Full2!H2:J18,2,FALSE),"")</f>
        <v/>
      </c>
      <c r="F18" s="44">
        <f t="shared" si="0"/>
        <v>0</v>
      </c>
      <c r="G18" s="29"/>
      <c r="H18" s="45">
        <f t="shared" si="1"/>
        <v>0</v>
      </c>
      <c r="I18" s="24"/>
      <c r="J18" s="67"/>
      <c r="K18" s="68"/>
      <c r="L18" s="36"/>
      <c r="M18" s="39"/>
      <c r="N18" s="37"/>
    </row>
    <row r="19" spans="1:14" x14ac:dyDescent="0.3">
      <c r="A19" s="24"/>
      <c r="B19" s="25">
        <v>10</v>
      </c>
      <c r="C19" s="26"/>
      <c r="D19" s="43" t="str">
        <f>IFERROR(VLOOKUP(C19,Full2!H2:J18,3,FALSE),"")</f>
        <v/>
      </c>
      <c r="E19" s="43" t="str">
        <f>IFERROR(VLOOKUP(C19,Full2!H2:J18,2,FALSE),"")</f>
        <v/>
      </c>
      <c r="F19" s="44">
        <f t="shared" si="0"/>
        <v>0</v>
      </c>
      <c r="G19" s="29"/>
      <c r="H19" s="45">
        <f t="shared" si="1"/>
        <v>0</v>
      </c>
      <c r="I19" s="24"/>
      <c r="J19" s="24"/>
      <c r="K19" s="24"/>
      <c r="N19" s="24"/>
    </row>
    <row r="20" spans="1:14" ht="15" thickBot="1" x14ac:dyDescent="0.35">
      <c r="A20" s="24"/>
      <c r="B20" s="25">
        <v>11</v>
      </c>
      <c r="C20" s="26"/>
      <c r="D20" s="43" t="str">
        <f>IFERROR(VLOOKUP(C20,Full2!H2:J18,3,FALSE),"")</f>
        <v/>
      </c>
      <c r="E20" s="43" t="str">
        <f>IFERROR(VLOOKUP(C20,Full2!H2:J18,2,FALSE),"")</f>
        <v/>
      </c>
      <c r="F20" s="44">
        <f t="shared" si="0"/>
        <v>0</v>
      </c>
      <c r="G20" s="29"/>
      <c r="H20" s="45">
        <f t="shared" si="1"/>
        <v>0</v>
      </c>
      <c r="I20" s="24"/>
      <c r="J20" s="24"/>
      <c r="K20" s="24"/>
      <c r="L20" s="24"/>
      <c r="M20" s="24"/>
      <c r="N20" s="24"/>
    </row>
    <row r="21" spans="1:14" ht="15" thickTop="1" x14ac:dyDescent="0.3">
      <c r="A21" s="24"/>
      <c r="B21" s="25">
        <v>12</v>
      </c>
      <c r="C21" s="26"/>
      <c r="D21" s="43" t="str">
        <f>IFERROR(VLOOKUP(C21,Full2!H2:J18,3,FALSE),"")</f>
        <v/>
      </c>
      <c r="E21" s="43" t="str">
        <f>IFERROR(VLOOKUP(C21,Full2!H2:J18,2,FALSE),"")</f>
        <v/>
      </c>
      <c r="F21" s="44">
        <f t="shared" si="0"/>
        <v>0</v>
      </c>
      <c r="G21" s="29"/>
      <c r="H21" s="45">
        <f t="shared" si="1"/>
        <v>0</v>
      </c>
      <c r="I21" s="24"/>
      <c r="J21" s="75" t="s">
        <v>9</v>
      </c>
      <c r="K21" s="76"/>
      <c r="L21" s="77"/>
      <c r="M21" s="84">
        <f>M10+M16</f>
        <v>0</v>
      </c>
      <c r="N21" s="24"/>
    </row>
    <row r="22" spans="1:14" x14ac:dyDescent="0.3">
      <c r="A22" s="24"/>
      <c r="B22" s="25">
        <v>13</v>
      </c>
      <c r="C22" s="26"/>
      <c r="D22" s="43" t="str">
        <f>IFERROR(VLOOKUP(C22,Full2!H2:J18,3,FALSE),"")</f>
        <v/>
      </c>
      <c r="E22" s="43" t="str">
        <f>IFERROR(VLOOKUP(C22,Full2!H2:J18,2,FALSE),"")</f>
        <v/>
      </c>
      <c r="F22" s="44">
        <f t="shared" si="0"/>
        <v>0</v>
      </c>
      <c r="G22" s="29"/>
      <c r="H22" s="45">
        <f t="shared" si="1"/>
        <v>0</v>
      </c>
      <c r="I22" s="24"/>
      <c r="J22" s="78"/>
      <c r="K22" s="79"/>
      <c r="L22" s="80"/>
      <c r="M22" s="85"/>
      <c r="N22" s="24"/>
    </row>
    <row r="23" spans="1:14" ht="15" thickBot="1" x14ac:dyDescent="0.35">
      <c r="A23" s="24"/>
      <c r="B23" s="25">
        <v>14</v>
      </c>
      <c r="C23" s="26"/>
      <c r="D23" s="43" t="str">
        <f>IFERROR(VLOOKUP(C23,Full2!H2:J18,3,FALSE),"")</f>
        <v/>
      </c>
      <c r="E23" s="43" t="str">
        <f>IFERROR(VLOOKUP(C23,Full2!H2:J18,2,FALSE),"")</f>
        <v/>
      </c>
      <c r="F23" s="44">
        <f t="shared" si="0"/>
        <v>0</v>
      </c>
      <c r="G23" s="29"/>
      <c r="H23" s="45">
        <f t="shared" si="1"/>
        <v>0</v>
      </c>
      <c r="I23" s="24"/>
      <c r="J23" s="81"/>
      <c r="K23" s="82"/>
      <c r="L23" s="83"/>
      <c r="M23" s="86"/>
      <c r="N23" s="24"/>
    </row>
    <row r="24" spans="1:14" ht="15" thickTop="1" x14ac:dyDescent="0.3">
      <c r="A24" s="24"/>
      <c r="B24" s="25">
        <v>15</v>
      </c>
      <c r="C24" s="26"/>
      <c r="D24" s="43" t="str">
        <f>IFERROR(VLOOKUP(C24,Full2!H2:J18,3,FALSE),"")</f>
        <v/>
      </c>
      <c r="E24" s="43" t="str">
        <f>IFERROR(VLOOKUP(C24,Full2!H2:J18,2,FALSE),"")</f>
        <v/>
      </c>
      <c r="F24" s="44">
        <f t="shared" si="0"/>
        <v>0</v>
      </c>
      <c r="G24" s="29"/>
      <c r="H24" s="45">
        <f t="shared" si="1"/>
        <v>0</v>
      </c>
      <c r="I24" s="24"/>
      <c r="J24" s="24"/>
      <c r="K24" s="24"/>
      <c r="L24" s="24"/>
      <c r="M24" s="24"/>
      <c r="N24" s="24"/>
    </row>
    <row r="25" spans="1:14" x14ac:dyDescent="0.3">
      <c r="A25" s="24"/>
      <c r="B25" s="25">
        <v>16</v>
      </c>
      <c r="C25" s="42"/>
      <c r="D25" s="43" t="str">
        <f>IFERROR(VLOOKUP(C25,Full2!H2:J18,3,FALSE),"")</f>
        <v/>
      </c>
      <c r="E25" s="43" t="str">
        <f>IFERROR(VLOOKUP(C25,Full2!H2:J18,2,FALSE),"")</f>
        <v/>
      </c>
      <c r="F25" s="44">
        <f t="shared" si="0"/>
        <v>0</v>
      </c>
      <c r="G25" s="29"/>
      <c r="H25" s="45">
        <f t="shared" si="1"/>
        <v>0</v>
      </c>
      <c r="I25" s="24"/>
      <c r="J25" s="24"/>
      <c r="K25" s="24"/>
      <c r="L25" s="24"/>
      <c r="M25" s="24"/>
      <c r="N25" s="24"/>
    </row>
    <row r="26" spans="1:14" x14ac:dyDescent="0.3">
      <c r="A26" s="24"/>
      <c r="B26" s="25">
        <v>17</v>
      </c>
      <c r="C26" s="42"/>
      <c r="D26" s="43" t="str">
        <f>IFERROR(VLOOKUP(C26,Full2!H2:J18,3,FALSE),"")</f>
        <v/>
      </c>
      <c r="E26" s="43" t="str">
        <f>IFERROR(VLOOKUP(C26,Full2!H2:J18,2,FALSE),"")</f>
        <v/>
      </c>
      <c r="F26" s="44">
        <f t="shared" si="0"/>
        <v>0</v>
      </c>
      <c r="G26" s="29"/>
      <c r="H26" s="45">
        <f t="shared" si="1"/>
        <v>0</v>
      </c>
      <c r="I26" s="24"/>
      <c r="J26" s="24"/>
      <c r="K26" s="24"/>
      <c r="L26" s="24"/>
      <c r="M26" s="24"/>
      <c r="N26" s="24"/>
    </row>
    <row r="27" spans="1:14" x14ac:dyDescent="0.3">
      <c r="G27" s="30" t="s">
        <v>14</v>
      </c>
      <c r="H27" s="46">
        <f>SUM(H10:H26)</f>
        <v>0</v>
      </c>
    </row>
    <row r="28" spans="1:14" ht="15" thickBot="1" x14ac:dyDescent="0.35">
      <c r="G28" s="53"/>
      <c r="H28" s="54"/>
    </row>
    <row r="29" spans="1:14" ht="10.050000000000001" customHeight="1" thickTop="1" x14ac:dyDescent="0.3">
      <c r="A29" s="69" t="s">
        <v>15</v>
      </c>
      <c r="B29" s="69"/>
      <c r="C29" s="69"/>
      <c r="D29" s="69"/>
      <c r="E29" s="69"/>
      <c r="F29" s="69"/>
      <c r="G29" s="69"/>
      <c r="H29" s="69"/>
      <c r="I29" s="69"/>
      <c r="J29" s="69"/>
      <c r="K29" s="69"/>
      <c r="L29" s="69"/>
      <c r="M29" s="69"/>
      <c r="N29" s="69"/>
    </row>
    <row r="30" spans="1:14" ht="10.050000000000001" customHeight="1" x14ac:dyDescent="0.3">
      <c r="A30" s="70" t="s">
        <v>57</v>
      </c>
      <c r="B30" s="70"/>
      <c r="C30" s="70"/>
      <c r="D30" s="70"/>
      <c r="E30" s="70"/>
      <c r="F30" s="70"/>
      <c r="G30" s="70"/>
      <c r="H30" s="70"/>
      <c r="I30" s="70"/>
      <c r="J30" s="70"/>
      <c r="K30" s="70"/>
      <c r="L30" s="70"/>
      <c r="M30" s="70"/>
      <c r="N30" s="70"/>
    </row>
    <row r="31" spans="1:14" ht="10.050000000000001" customHeight="1" x14ac:dyDescent="0.3">
      <c r="A31" s="62" t="s">
        <v>18</v>
      </c>
      <c r="B31" s="62"/>
      <c r="C31" s="62"/>
      <c r="D31" s="62"/>
      <c r="E31" s="62"/>
      <c r="F31" s="62"/>
      <c r="G31" s="62"/>
      <c r="H31" s="62"/>
      <c r="I31" s="62"/>
      <c r="J31" s="62"/>
      <c r="K31" s="62"/>
      <c r="L31" s="62"/>
      <c r="M31" s="62"/>
      <c r="N31" s="62"/>
    </row>
    <row r="32" spans="1:14" ht="10.050000000000001" customHeight="1" x14ac:dyDescent="0.3">
      <c r="A32" s="65" t="s">
        <v>40</v>
      </c>
      <c r="B32" s="66"/>
      <c r="C32" s="66"/>
      <c r="D32" s="66"/>
      <c r="E32" s="66"/>
      <c r="F32" s="66"/>
      <c r="G32" s="66"/>
      <c r="H32" s="66"/>
      <c r="I32" s="66"/>
      <c r="J32" s="66"/>
      <c r="K32" s="66"/>
      <c r="L32" s="66"/>
      <c r="M32" s="66"/>
      <c r="N32" s="66"/>
    </row>
    <row r="33" spans="1:14" ht="10.050000000000001" customHeight="1" x14ac:dyDescent="0.3">
      <c r="A33" s="63" t="s">
        <v>38</v>
      </c>
      <c r="B33" s="63"/>
      <c r="C33" s="63"/>
      <c r="D33" s="63"/>
      <c r="E33" s="63"/>
      <c r="F33" s="63"/>
      <c r="G33" s="63"/>
      <c r="H33" s="63"/>
      <c r="I33" s="63"/>
      <c r="J33" s="63"/>
      <c r="K33" s="63"/>
      <c r="L33" s="63"/>
      <c r="M33" s="63"/>
      <c r="N33" s="63"/>
    </row>
    <row r="34" spans="1:14" ht="10.050000000000001" customHeight="1" x14ac:dyDescent="0.3">
      <c r="A34" s="73" t="s">
        <v>58</v>
      </c>
      <c r="B34" s="73"/>
      <c r="C34" s="73"/>
      <c r="D34" s="73"/>
      <c r="E34" s="73"/>
      <c r="F34" s="73"/>
      <c r="G34" s="73"/>
      <c r="H34" s="73"/>
      <c r="I34" s="73"/>
      <c r="J34" s="73"/>
      <c r="K34" s="73"/>
      <c r="L34" s="73"/>
      <c r="M34" s="73"/>
      <c r="N34" s="73"/>
    </row>
    <row r="35" spans="1:14" ht="10.050000000000001" customHeight="1" x14ac:dyDescent="0.3">
      <c r="A35" s="64" t="s">
        <v>19</v>
      </c>
      <c r="B35" s="64"/>
      <c r="C35" s="64"/>
      <c r="D35" s="64"/>
      <c r="E35" s="64"/>
      <c r="F35" s="64"/>
      <c r="G35" s="64"/>
      <c r="H35" s="64"/>
      <c r="I35" s="64"/>
      <c r="J35" s="64"/>
      <c r="K35" s="64"/>
      <c r="L35" s="64"/>
      <c r="M35" s="64"/>
      <c r="N35" s="64"/>
    </row>
    <row r="36" spans="1:14" ht="10.050000000000001" customHeight="1" thickBot="1" x14ac:dyDescent="0.35">
      <c r="A36" s="55" t="s">
        <v>20</v>
      </c>
      <c r="B36" s="55"/>
      <c r="C36" s="55"/>
      <c r="D36" s="55"/>
      <c r="E36" s="55"/>
      <c r="F36" s="55"/>
      <c r="G36" s="55"/>
      <c r="H36" s="55"/>
      <c r="I36" s="55"/>
      <c r="J36" s="55"/>
      <c r="K36" s="55"/>
      <c r="L36" s="55"/>
      <c r="M36" s="55"/>
      <c r="N36" s="55"/>
    </row>
    <row r="37" spans="1:14" ht="85.5" customHeight="1" thickTop="1" thickBot="1" x14ac:dyDescent="0.35">
      <c r="A37" s="56" t="s">
        <v>25</v>
      </c>
      <c r="B37" s="56"/>
      <c r="C37" s="56"/>
      <c r="D37" s="56"/>
      <c r="E37" s="56"/>
      <c r="F37" s="56"/>
      <c r="G37" s="56"/>
      <c r="H37" s="56"/>
      <c r="I37" s="56"/>
      <c r="J37" s="56"/>
      <c r="K37" s="56"/>
      <c r="L37" s="56"/>
      <c r="M37" s="56"/>
      <c r="N37" s="56"/>
    </row>
    <row r="38" spans="1:14" ht="15" thickTop="1" x14ac:dyDescent="0.3"/>
  </sheetData>
  <sheetProtection algorithmName="SHA-512" hashValue="G7qNUH4TfdlK3cSpdjldcb3mcp7LvzwDNqq+KtliLy8sbWTF03MWLfsJvxvzdPcASrTy2v5Yg+0JJHdO2huhgw==" saltValue="1AZMwCH+QLoor5h54OzILg==" spinCount="100000" sheet="1" objects="1" scenarios="1"/>
  <mergeCells count="24">
    <mergeCell ref="C8:H8"/>
    <mergeCell ref="C7:H7"/>
    <mergeCell ref="A34:N34"/>
    <mergeCell ref="A2:N2"/>
    <mergeCell ref="J21:L23"/>
    <mergeCell ref="M21:M23"/>
    <mergeCell ref="J7:M7"/>
    <mergeCell ref="J8:M8"/>
    <mergeCell ref="J13:M13"/>
    <mergeCell ref="D4:H4"/>
    <mergeCell ref="D5:H5"/>
    <mergeCell ref="A36:N36"/>
    <mergeCell ref="A37:N37"/>
    <mergeCell ref="J14:M14"/>
    <mergeCell ref="J15:K15"/>
    <mergeCell ref="J16:K16"/>
    <mergeCell ref="A31:N31"/>
    <mergeCell ref="A33:N33"/>
    <mergeCell ref="A35:N35"/>
    <mergeCell ref="A32:N32"/>
    <mergeCell ref="J17:K17"/>
    <mergeCell ref="J18:K18"/>
    <mergeCell ref="A29:N29"/>
    <mergeCell ref="A30:N30"/>
  </mergeCells>
  <dataValidations count="1">
    <dataValidation type="textLength" operator="equal" allowBlank="1" showInputMessage="1" showErrorMessage="1" errorTitle="NIF ENTITAT" error="El número de NIF de l'entitat ha de tenir 9 dígits." sqref="D5">
      <formula1>9</formula1>
    </dataValidation>
  </dataValidations>
  <printOptions horizontalCentered="1"/>
  <pageMargins left="0.70866141732283472" right="0.70866141732283472" top="0.74803149606299213" bottom="0.74803149606299213" header="0.31496062992125984" footer="0.31496062992125984"/>
  <pageSetup paperSize="9" scale="75" orientation="landscape" r:id="rId1"/>
  <headerFooter>
    <oddHeader>&amp;L&amp;G&amp;R&amp;"Arial,Normal"&amp;8G146NPTIF-078-00</oddHeader>
    <oddFooter>&amp;L&amp;G&amp;R&amp;G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Full2!$H$2:$H$18</xm:f>
          </x14:formula1>
          <xm:sqref>C10:C26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workbookViewId="0">
      <selection activeCell="H14" sqref="H14"/>
    </sheetView>
  </sheetViews>
  <sheetFormatPr defaultRowHeight="14.4" x14ac:dyDescent="0.3"/>
  <cols>
    <col min="1" max="1" width="13.109375" customWidth="1"/>
    <col min="2" max="2" width="16.77734375" customWidth="1"/>
    <col min="7" max="7" width="14.77734375" customWidth="1"/>
    <col min="8" max="8" width="28.44140625" customWidth="1"/>
    <col min="9" max="9" width="10.77734375" customWidth="1"/>
    <col min="10" max="10" width="17.21875" customWidth="1"/>
    <col min="12" max="12" width="14.77734375" customWidth="1"/>
    <col min="13" max="13" width="18.5546875" customWidth="1"/>
  </cols>
  <sheetData>
    <row r="1" spans="1:13" ht="28.8" x14ac:dyDescent="0.3">
      <c r="A1" s="93" t="s">
        <v>28</v>
      </c>
      <c r="B1" s="93"/>
      <c r="G1" s="4" t="s">
        <v>29</v>
      </c>
      <c r="H1" s="5" t="s">
        <v>30</v>
      </c>
      <c r="I1" s="5" t="s">
        <v>31</v>
      </c>
      <c r="J1" s="4" t="s">
        <v>32</v>
      </c>
      <c r="L1" s="93" t="s">
        <v>28</v>
      </c>
      <c r="M1" s="93"/>
    </row>
    <row r="2" spans="1:13" ht="35.549999999999997" customHeight="1" x14ac:dyDescent="0.3">
      <c r="A2" s="2" t="s">
        <v>26</v>
      </c>
      <c r="B2" s="2" t="s">
        <v>27</v>
      </c>
      <c r="G2" s="6" t="s">
        <v>34</v>
      </c>
      <c r="H2" s="9" t="s">
        <v>41</v>
      </c>
      <c r="I2" s="8">
        <v>60</v>
      </c>
      <c r="J2" s="8">
        <v>7.62</v>
      </c>
      <c r="L2" s="2" t="s">
        <v>26</v>
      </c>
      <c r="M2" s="2" t="s">
        <v>27</v>
      </c>
    </row>
    <row r="3" spans="1:13" x14ac:dyDescent="0.3">
      <c r="A3" s="1">
        <v>1</v>
      </c>
      <c r="B3" s="3">
        <v>186</v>
      </c>
      <c r="G3" s="6" t="s">
        <v>34</v>
      </c>
      <c r="H3" s="9" t="s">
        <v>43</v>
      </c>
      <c r="I3" s="8">
        <v>35</v>
      </c>
      <c r="J3" s="8">
        <v>7.62</v>
      </c>
      <c r="L3" s="1">
        <v>1</v>
      </c>
      <c r="M3" s="3">
        <v>186</v>
      </c>
    </row>
    <row r="4" spans="1:13" x14ac:dyDescent="0.3">
      <c r="A4" s="1">
        <v>2</v>
      </c>
      <c r="B4" s="3">
        <f>B3*A4</f>
        <v>372</v>
      </c>
      <c r="G4" s="6" t="s">
        <v>34</v>
      </c>
      <c r="H4" s="9" t="s">
        <v>45</v>
      </c>
      <c r="I4" s="8">
        <v>28</v>
      </c>
      <c r="J4" s="8">
        <v>7.62</v>
      </c>
      <c r="L4" s="1">
        <v>2</v>
      </c>
      <c r="M4" s="3">
        <f>M3*L4</f>
        <v>372</v>
      </c>
    </row>
    <row r="5" spans="1:13" ht="39" customHeight="1" x14ac:dyDescent="0.3">
      <c r="A5" s="1">
        <v>3</v>
      </c>
      <c r="B5" s="3">
        <f>B3*A5</f>
        <v>558</v>
      </c>
      <c r="G5" s="6" t="s">
        <v>34</v>
      </c>
      <c r="H5" s="9" t="s">
        <v>46</v>
      </c>
      <c r="I5" s="8">
        <v>40</v>
      </c>
      <c r="J5" s="8">
        <v>7.62</v>
      </c>
      <c r="L5" s="1">
        <v>3</v>
      </c>
      <c r="M5" s="3">
        <f>M3*L5</f>
        <v>558</v>
      </c>
    </row>
    <row r="6" spans="1:13" ht="43.2" x14ac:dyDescent="0.3">
      <c r="A6" s="1">
        <v>4</v>
      </c>
      <c r="B6" s="3">
        <f>B3*A6</f>
        <v>744</v>
      </c>
      <c r="G6" s="6" t="s">
        <v>34</v>
      </c>
      <c r="H6" s="9" t="s">
        <v>47</v>
      </c>
      <c r="I6" s="8">
        <v>70</v>
      </c>
      <c r="J6" s="8">
        <v>7.62</v>
      </c>
      <c r="L6" s="1">
        <v>4</v>
      </c>
      <c r="M6" s="3">
        <f>M3*L6</f>
        <v>744</v>
      </c>
    </row>
    <row r="7" spans="1:13" ht="46.95" customHeight="1" x14ac:dyDescent="0.3">
      <c r="A7" s="1">
        <v>5</v>
      </c>
      <c r="B7" s="3">
        <f>B3*A7</f>
        <v>930</v>
      </c>
      <c r="G7" s="6" t="s">
        <v>34</v>
      </c>
      <c r="H7" s="9" t="s">
        <v>48</v>
      </c>
      <c r="I7" s="8">
        <v>35</v>
      </c>
      <c r="J7" s="8">
        <v>7.62</v>
      </c>
      <c r="L7" s="1">
        <v>5</v>
      </c>
      <c r="M7" s="3">
        <f>M3*L7</f>
        <v>930</v>
      </c>
    </row>
    <row r="8" spans="1:13" ht="63" customHeight="1" x14ac:dyDescent="0.3">
      <c r="A8" s="1">
        <v>6</v>
      </c>
      <c r="B8" s="3">
        <f>B3*A8</f>
        <v>1116</v>
      </c>
      <c r="G8" s="6" t="s">
        <v>34</v>
      </c>
      <c r="H8" s="9" t="s">
        <v>50</v>
      </c>
      <c r="I8" s="8">
        <v>30</v>
      </c>
      <c r="J8" s="8">
        <v>7.62</v>
      </c>
      <c r="L8" s="1">
        <v>6</v>
      </c>
      <c r="M8" s="3">
        <f>M3*L8</f>
        <v>1116</v>
      </c>
    </row>
    <row r="9" spans="1:13" ht="31.5" customHeight="1" x14ac:dyDescent="0.3">
      <c r="A9" s="1">
        <v>7</v>
      </c>
      <c r="B9" s="3">
        <f>B3*A9</f>
        <v>1302</v>
      </c>
      <c r="G9" s="6" t="s">
        <v>34</v>
      </c>
      <c r="H9" s="9" t="s">
        <v>51</v>
      </c>
      <c r="I9" s="8">
        <v>60</v>
      </c>
      <c r="J9" s="8">
        <v>7.62</v>
      </c>
      <c r="L9" s="1">
        <v>7</v>
      </c>
      <c r="M9" s="3">
        <f>M3*L9</f>
        <v>1302</v>
      </c>
    </row>
    <row r="10" spans="1:13" ht="45.45" customHeight="1" x14ac:dyDescent="0.3">
      <c r="A10" s="1">
        <v>8</v>
      </c>
      <c r="B10" s="3">
        <f>B3*A10</f>
        <v>1488</v>
      </c>
      <c r="G10" s="6" t="s">
        <v>33</v>
      </c>
      <c r="H10" s="7" t="s">
        <v>42</v>
      </c>
      <c r="I10" s="8">
        <v>25</v>
      </c>
      <c r="J10" s="8">
        <v>7.66</v>
      </c>
      <c r="L10" s="1">
        <v>8</v>
      </c>
      <c r="M10" s="3">
        <f>M3*L10</f>
        <v>1488</v>
      </c>
    </row>
    <row r="11" spans="1:13" ht="39.450000000000003" customHeight="1" x14ac:dyDescent="0.3">
      <c r="A11" s="1">
        <v>9</v>
      </c>
      <c r="B11" s="3">
        <f>B3*A11</f>
        <v>1674</v>
      </c>
      <c r="G11" s="6" t="s">
        <v>33</v>
      </c>
      <c r="H11" s="9" t="s">
        <v>54</v>
      </c>
      <c r="I11" s="10">
        <v>30</v>
      </c>
      <c r="J11" s="8">
        <v>7.66</v>
      </c>
      <c r="L11" s="1">
        <v>9</v>
      </c>
      <c r="M11" s="3">
        <f>M3*L11</f>
        <v>1674</v>
      </c>
    </row>
    <row r="12" spans="1:13" ht="31.05" customHeight="1" x14ac:dyDescent="0.3">
      <c r="A12" s="1">
        <v>10</v>
      </c>
      <c r="B12" s="3">
        <f>B3*A12</f>
        <v>1860</v>
      </c>
      <c r="G12" s="6" t="s">
        <v>35</v>
      </c>
      <c r="H12" s="9" t="s">
        <v>44</v>
      </c>
      <c r="I12" s="8">
        <v>20</v>
      </c>
      <c r="J12" s="8">
        <v>8.25</v>
      </c>
      <c r="L12" s="1">
        <v>10</v>
      </c>
      <c r="M12" s="3">
        <f>M3*L12</f>
        <v>1860</v>
      </c>
    </row>
    <row r="13" spans="1:13" ht="25.5" customHeight="1" x14ac:dyDescent="0.3">
      <c r="G13" s="6" t="s">
        <v>35</v>
      </c>
      <c r="H13" s="9" t="s">
        <v>52</v>
      </c>
      <c r="I13" s="8">
        <v>10</v>
      </c>
      <c r="J13" s="8">
        <v>8.25</v>
      </c>
      <c r="L13" s="1">
        <v>11</v>
      </c>
      <c r="M13" s="3">
        <f>M3*L13</f>
        <v>2046</v>
      </c>
    </row>
    <row r="14" spans="1:13" ht="36.450000000000003" customHeight="1" x14ac:dyDescent="0.3">
      <c r="A14" s="4" t="s">
        <v>29</v>
      </c>
      <c r="B14" s="4" t="s">
        <v>32</v>
      </c>
      <c r="G14" s="6" t="s">
        <v>35</v>
      </c>
      <c r="H14" s="52" t="s">
        <v>61</v>
      </c>
      <c r="I14" s="8">
        <v>60</v>
      </c>
      <c r="J14" s="8">
        <v>8.25</v>
      </c>
      <c r="L14" s="1">
        <v>12</v>
      </c>
      <c r="M14" s="3">
        <f>M3*L14</f>
        <v>2232</v>
      </c>
    </row>
    <row r="15" spans="1:13" ht="30.45" customHeight="1" x14ac:dyDescent="0.3">
      <c r="A15" s="6" t="s">
        <v>33</v>
      </c>
      <c r="B15" s="8">
        <v>7.66</v>
      </c>
      <c r="G15" s="6" t="s">
        <v>35</v>
      </c>
      <c r="H15" s="9" t="s">
        <v>55</v>
      </c>
      <c r="I15" s="8">
        <v>120</v>
      </c>
      <c r="J15" s="8">
        <v>8.25</v>
      </c>
      <c r="L15" s="1">
        <v>13</v>
      </c>
      <c r="M15" s="3">
        <f>M3*L15</f>
        <v>2418</v>
      </c>
    </row>
    <row r="16" spans="1:13" ht="32.549999999999997" customHeight="1" x14ac:dyDescent="0.3">
      <c r="A16" s="6" t="s">
        <v>34</v>
      </c>
      <c r="B16" s="8">
        <v>7.62</v>
      </c>
      <c r="G16" s="8" t="s">
        <v>35</v>
      </c>
      <c r="H16" s="7" t="s">
        <v>56</v>
      </c>
      <c r="I16" s="8">
        <v>135</v>
      </c>
      <c r="J16" s="8">
        <v>8.25</v>
      </c>
      <c r="L16" s="1">
        <v>14</v>
      </c>
      <c r="M16" s="3">
        <f>M3*L16</f>
        <v>2604</v>
      </c>
    </row>
    <row r="17" spans="1:13" ht="34.5" customHeight="1" x14ac:dyDescent="0.3">
      <c r="A17" s="6" t="s">
        <v>35</v>
      </c>
      <c r="B17" s="8">
        <v>8.25</v>
      </c>
      <c r="G17" s="6" t="s">
        <v>36</v>
      </c>
      <c r="H17" s="9" t="s">
        <v>49</v>
      </c>
      <c r="I17" s="8">
        <v>60</v>
      </c>
      <c r="J17" s="8">
        <v>8.11</v>
      </c>
      <c r="L17" s="1">
        <v>15</v>
      </c>
      <c r="M17" s="3">
        <f>M3*L17</f>
        <v>2790</v>
      </c>
    </row>
    <row r="18" spans="1:13" ht="27" customHeight="1" x14ac:dyDescent="0.3">
      <c r="A18" s="6" t="s">
        <v>36</v>
      </c>
      <c r="B18" s="8">
        <v>8.11</v>
      </c>
      <c r="G18" s="6" t="s">
        <v>37</v>
      </c>
      <c r="H18" s="9" t="s">
        <v>53</v>
      </c>
      <c r="I18" s="8">
        <v>40</v>
      </c>
      <c r="J18" s="8">
        <v>8.2799999999999994</v>
      </c>
      <c r="L18" s="1">
        <v>16</v>
      </c>
      <c r="M18" s="3">
        <f>M3*L18</f>
        <v>2976</v>
      </c>
    </row>
    <row r="19" spans="1:13" x14ac:dyDescent="0.3">
      <c r="A19" s="6" t="s">
        <v>37</v>
      </c>
      <c r="B19" s="8">
        <v>8.2799999999999994</v>
      </c>
      <c r="L19" s="1">
        <v>17</v>
      </c>
      <c r="M19" s="3">
        <f>M3*L19</f>
        <v>3162</v>
      </c>
    </row>
    <row r="20" spans="1:13" x14ac:dyDescent="0.3">
      <c r="L20" s="1">
        <v>18</v>
      </c>
      <c r="M20" s="3">
        <f>M3*L20</f>
        <v>3348</v>
      </c>
    </row>
    <row r="21" spans="1:13" x14ac:dyDescent="0.3">
      <c r="L21" s="1">
        <v>19</v>
      </c>
      <c r="M21" s="3">
        <f>M3*L21</f>
        <v>3534</v>
      </c>
    </row>
    <row r="22" spans="1:13" x14ac:dyDescent="0.3">
      <c r="L22" s="1">
        <v>20</v>
      </c>
      <c r="M22" s="3">
        <f>M3*L22</f>
        <v>3720</v>
      </c>
    </row>
    <row r="23" spans="1:13" x14ac:dyDescent="0.3">
      <c r="L23" s="1">
        <v>21</v>
      </c>
      <c r="M23" s="3">
        <v>3720</v>
      </c>
    </row>
    <row r="24" spans="1:13" x14ac:dyDescent="0.3">
      <c r="L24" s="1">
        <v>22</v>
      </c>
      <c r="M24" s="3">
        <v>3720</v>
      </c>
    </row>
    <row r="25" spans="1:13" x14ac:dyDescent="0.3">
      <c r="L25" s="1">
        <v>23</v>
      </c>
      <c r="M25" s="3">
        <v>3720</v>
      </c>
    </row>
    <row r="26" spans="1:13" x14ac:dyDescent="0.3">
      <c r="L26" s="1">
        <v>24</v>
      </c>
      <c r="M26" s="3">
        <v>3720</v>
      </c>
    </row>
    <row r="27" spans="1:13" x14ac:dyDescent="0.3">
      <c r="L27" s="1">
        <v>25</v>
      </c>
      <c r="M27" s="3">
        <v>3720</v>
      </c>
    </row>
    <row r="28" spans="1:13" x14ac:dyDescent="0.3">
      <c r="L28" s="1">
        <v>26</v>
      </c>
      <c r="M28" s="3">
        <v>3720</v>
      </c>
    </row>
    <row r="29" spans="1:13" x14ac:dyDescent="0.3">
      <c r="L29" s="1">
        <v>27</v>
      </c>
      <c r="M29" s="3">
        <v>3720</v>
      </c>
    </row>
    <row r="30" spans="1:13" x14ac:dyDescent="0.3">
      <c r="L30" s="1">
        <v>28</v>
      </c>
      <c r="M30" s="3">
        <v>3720</v>
      </c>
    </row>
    <row r="31" spans="1:13" x14ac:dyDescent="0.3">
      <c r="L31" s="1">
        <v>29</v>
      </c>
      <c r="M31" s="3">
        <v>3720</v>
      </c>
    </row>
    <row r="32" spans="1:13" x14ac:dyDescent="0.3">
      <c r="L32" s="1">
        <v>30</v>
      </c>
      <c r="M32" s="3">
        <v>3720</v>
      </c>
    </row>
    <row r="33" spans="12:13" x14ac:dyDescent="0.3">
      <c r="L33" s="1">
        <v>31</v>
      </c>
      <c r="M33" s="3">
        <v>3720</v>
      </c>
    </row>
    <row r="34" spans="12:13" x14ac:dyDescent="0.3">
      <c r="L34" s="1">
        <v>32</v>
      </c>
      <c r="M34" s="3">
        <v>3720</v>
      </c>
    </row>
    <row r="35" spans="12:13" x14ac:dyDescent="0.3">
      <c r="L35" s="1">
        <v>33</v>
      </c>
      <c r="M35" s="3">
        <v>3720</v>
      </c>
    </row>
    <row r="36" spans="12:13" x14ac:dyDescent="0.3">
      <c r="L36" s="1">
        <v>34</v>
      </c>
      <c r="M36" s="3">
        <v>3720</v>
      </c>
    </row>
    <row r="37" spans="12:13" x14ac:dyDescent="0.3">
      <c r="L37" s="1">
        <v>35</v>
      </c>
      <c r="M37" s="3">
        <v>3720</v>
      </c>
    </row>
    <row r="38" spans="12:13" x14ac:dyDescent="0.3">
      <c r="L38" s="1">
        <v>36</v>
      </c>
      <c r="M38" s="3">
        <v>3720</v>
      </c>
    </row>
    <row r="39" spans="12:13" x14ac:dyDescent="0.3">
      <c r="L39" s="1">
        <v>37</v>
      </c>
      <c r="M39" s="3">
        <v>3720</v>
      </c>
    </row>
    <row r="40" spans="12:13" x14ac:dyDescent="0.3">
      <c r="L40" s="1">
        <v>38</v>
      </c>
      <c r="M40" s="3">
        <v>3720</v>
      </c>
    </row>
    <row r="41" spans="12:13" x14ac:dyDescent="0.3">
      <c r="L41" s="1">
        <v>39</v>
      </c>
      <c r="M41" s="3">
        <v>3720</v>
      </c>
    </row>
    <row r="42" spans="12:13" x14ac:dyDescent="0.3">
      <c r="L42" s="1">
        <v>40</v>
      </c>
      <c r="M42" s="3">
        <v>3720</v>
      </c>
    </row>
    <row r="43" spans="12:13" x14ac:dyDescent="0.3">
      <c r="L43" s="41"/>
    </row>
    <row r="44" spans="12:13" x14ac:dyDescent="0.3">
      <c r="L44" s="41"/>
    </row>
    <row r="45" spans="12:13" x14ac:dyDescent="0.3">
      <c r="L45" s="41"/>
    </row>
    <row r="46" spans="12:13" x14ac:dyDescent="0.3">
      <c r="L46" s="41"/>
    </row>
    <row r="47" spans="12:13" x14ac:dyDescent="0.3">
      <c r="L47" s="41"/>
    </row>
    <row r="48" spans="12:13" x14ac:dyDescent="0.3">
      <c r="L48" s="41"/>
    </row>
    <row r="49" spans="12:12" x14ac:dyDescent="0.3">
      <c r="L49" s="41"/>
    </row>
    <row r="50" spans="12:12" x14ac:dyDescent="0.3">
      <c r="L50" s="41"/>
    </row>
    <row r="51" spans="12:12" x14ac:dyDescent="0.3">
      <c r="L51" s="41"/>
    </row>
    <row r="52" spans="12:12" x14ac:dyDescent="0.3">
      <c r="L52" s="41"/>
    </row>
    <row r="53" spans="12:12" x14ac:dyDescent="0.3">
      <c r="L53" s="41"/>
    </row>
    <row r="54" spans="12:12" x14ac:dyDescent="0.3">
      <c r="L54" s="41"/>
    </row>
    <row r="55" spans="12:12" x14ac:dyDescent="0.3">
      <c r="L55" s="41"/>
    </row>
    <row r="56" spans="12:12" x14ac:dyDescent="0.3">
      <c r="L56" s="41"/>
    </row>
    <row r="57" spans="12:12" x14ac:dyDescent="0.3">
      <c r="L57" s="41"/>
    </row>
    <row r="58" spans="12:12" x14ac:dyDescent="0.3">
      <c r="L58" s="41"/>
    </row>
    <row r="59" spans="12:12" x14ac:dyDescent="0.3">
      <c r="L59" s="41"/>
    </row>
  </sheetData>
  <autoFilter ref="G1:J1"/>
  <sortState ref="G2:J18">
    <sortCondition ref="G1"/>
  </sortState>
  <mergeCells count="2">
    <mergeCell ref="A1:B1"/>
    <mergeCell ref="L1:M1"/>
  </mergeCells>
  <pageMargins left="0.70866141732283472" right="0.70866141732283472" top="0.74803149606299213" bottom="0.74803149606299213" header="0.31496062992125984" footer="0.31496062992125984"/>
  <pageSetup paperSize="9" orientation="portrait" horizontalDpi="300" verticalDpi="300" r:id="rId1"/>
  <headerFooter>
    <oddHeader>&amp;R&amp;"Arial,Normal"&amp;8G146NPTIF-078-00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ANNEX JOVES</vt:lpstr>
      <vt:lpstr>Full2</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Juan Miras, Cristina</dc:creator>
  <cp:lastModifiedBy>Lopez Sanz, Montserrat</cp:lastModifiedBy>
  <cp:lastPrinted>2021-08-13T12:29:15Z</cp:lastPrinted>
  <dcterms:created xsi:type="dcterms:W3CDTF">2021-07-14T10:59:26Z</dcterms:created>
  <dcterms:modified xsi:type="dcterms:W3CDTF">2021-09-27T10:03:43Z</dcterms:modified>
</cp:coreProperties>
</file>