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Cultura Popular i patrimoni etnològic -PE-\"/>
    </mc:Choice>
  </mc:AlternateContent>
  <xr:revisionPtr revIDLastSave="0" documentId="8_{061DAB9C-5818-4B83-940B-0D4F5D300DDB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D29" i="1"/>
  <c r="C29" i="1"/>
  <c r="B29" i="1"/>
  <c r="C20" i="1"/>
  <c r="D20" i="1"/>
  <c r="D30" i="1"/>
  <c r="D32" i="1" s="1"/>
  <c r="C30" i="1"/>
  <c r="C32" i="1" s="1"/>
  <c r="B30" i="1"/>
  <c r="B32" i="1" s="1"/>
  <c r="C37" i="1" l="1"/>
  <c r="H20" i="1" s="1"/>
  <c r="D37" i="1"/>
  <c r="I20" i="1" s="1"/>
  <c r="I32" i="1" s="1"/>
  <c r="I42" i="1" s="1"/>
  <c r="B37" i="1"/>
  <c r="G20" i="1" s="1"/>
  <c r="G32" i="1" s="1"/>
  <c r="F42" i="1" s="1"/>
  <c r="B38" i="1" l="1"/>
  <c r="F41" i="1" s="1"/>
  <c r="F43" i="1" s="1"/>
  <c r="D38" i="1"/>
  <c r="I41" i="1" s="1"/>
  <c r="C38" i="1"/>
  <c r="G41" i="1" l="1"/>
  <c r="H32" i="1"/>
  <c r="I43" i="1"/>
  <c r="K41" i="1"/>
  <c r="L41" i="1" s="1"/>
  <c r="L40" i="1" s="1"/>
  <c r="F38" i="1" l="1"/>
  <c r="G42" i="1"/>
  <c r="J41" i="1"/>
  <c r="G43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<sst xmlns="http://schemas.openxmlformats.org/spreadsheetml/2006/main" count="56" uniqueCount="49">
  <si>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</si>
  <si>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</si>
  <si>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</si>
  <si>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</si>
  <si>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</si>
  <si>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</si>
  <si>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</si>
  <si>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</si>
  <si>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</si>
  <si>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</si>
  <si>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</si>
  <si>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t>Pressupost inicial</t>
  </si>
  <si>
    <t>Pressupost reformulat</t>
  </si>
  <si>
    <t>DESPESES SUBVENCIONABLES</t>
  </si>
  <si>
    <t>Títol del projecte</t>
  </si>
  <si>
    <t>En espècie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</si>
  <si>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</si>
  <si>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</si>
  <si>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</si>
  <si>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</si>
  <si>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</si>
  <si>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</si>
  <si>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</si>
  <si>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</si>
  <si>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</si>
  <si>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</si>
  <si>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</si>
  <si>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</si>
  <si>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</si>
  <si>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</si>
  <si>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PRESSUPOST / LIQUIDACIÓ: subvenció per a la producció d'espectacles i d'exposicions relacionats amb la cultura popular i tradicional catalana</t>
  </si>
  <si>
    <t>Subvenció  Departament de Cultura</t>
  </si>
  <si>
    <t>Obra (guió, adaptació, etc.)</t>
  </si>
  <si>
    <t>Música (composició, arranjament, enregistrament, banda sonora, etc.)</t>
  </si>
  <si>
    <t>Direcció</t>
  </si>
  <si>
    <t>Coreografia</t>
  </si>
  <si>
    <t>Escenografia</t>
  </si>
  <si>
    <t>Disseny tècnic (llum, so, gràfic)</t>
  </si>
  <si>
    <t>Vestuari (compra, confecció o lloguer)</t>
  </si>
  <si>
    <t xml:space="preserve">Producció material sonor i audiovisual </t>
  </si>
  <si>
    <t>Comissariat</t>
  </si>
  <si>
    <t>Projecte de l'exposició</t>
  </si>
  <si>
    <t>Textos</t>
  </si>
  <si>
    <t>Disseny i construcció elements expositius</t>
  </si>
  <si>
    <t>Producció i digitalització de materials sonors i audiovisuals</t>
  </si>
  <si>
    <t>Catàleg</t>
  </si>
  <si>
    <t>Activitats complementàries (tallers, xerrades, conferències, etc., que tinguin per objecte la dinamització de l'exposició, incloses les de difusió i la comunicació.</t>
  </si>
  <si>
    <t>Modalitat a). Producció d'espectacles</t>
  </si>
  <si>
    <t>Modalitat b). Producció d'exposicions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</si>
</sst>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0" fontId="5" fillId="3" borderId="1" xfId="0" applyFont="1" applyFill="1" applyBorder="1" applyAlignment="1" applyProtection="1">
      <alignment horizontal="right"/>
    </xf>
    <xf numFmtId="0" fontId="2" fillId="4" borderId="8" xfId="0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5" fillId="5" borderId="1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11" fillId="3" borderId="5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right" wrapText="1"/>
    </xf>
    <xf numFmtId="0" fontId="5" fillId="0" borderId="1" xfId="0" applyFont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right" wrapText="1"/>
    </xf>
    <xf numFmtId="0" fontId="5" fillId="5" borderId="1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66" fontId="5" fillId="6" borderId="10" xfId="0" applyNumberFormat="1" applyFont="1" applyFill="1" applyBorder="1" applyAlignment="1" applyProtection="1">
      <alignment horizontal="right" wrapText="1"/>
    </xf>
    <xf numFmtId="166" fontId="5" fillId="6" borderId="11" xfId="0" applyNumberFormat="1" applyFont="1" applyFill="1" applyBorder="1" applyAlignment="1" applyProtection="1">
      <alignment horizontal="right" wrapText="1"/>
    </xf>
    <xf numFmtId="0" fontId="2" fillId="3" borderId="1" xfId="0" applyFont="1" applyFill="1" applyBorder="1" applyAlignment="1" applyProtection="1">
      <alignment horizontal="right" wrapText="1"/>
    </xf>
    <xf numFmtId="166" fontId="5" fillId="0" borderId="10" xfId="0" applyNumberFormat="1" applyFont="1" applyBorder="1" applyAlignment="1" applyProtection="1">
      <alignment horizontal="center" vertical="center" wrapText="1"/>
      <protection locked="0"/>
    </xf>
    <xf numFmtId="166" fontId="5" fillId="0" borderId="11" xfId="0" applyNumberFormat="1" applyFont="1" applyBorder="1" applyAlignment="1" applyProtection="1">
      <alignment horizontal="center" vertical="center" wrapText="1"/>
      <protection locked="0"/>
    </xf>
    <xf numFmtId="166" fontId="5" fillId="0" borderId="10" xfId="0" applyNumberFormat="1" applyFont="1" applyBorder="1" applyAlignment="1" applyProtection="1">
      <alignment horizontal="center" vertical="center" wrapText="1"/>
    </xf>
    <xf numFmtId="166" fontId="5" fillId="6" borderId="10" xfId="0" applyNumberFormat="1" applyFont="1" applyFill="1" applyBorder="1" applyAlignment="1" applyProtection="1">
      <alignment horizontal="center" vertical="center" wrapText="1"/>
    </xf>
    <xf numFmtId="166" fontId="5" fillId="6" borderId="11" xfId="0" applyNumberFormat="1" applyFont="1" applyFill="1" applyBorder="1" applyAlignment="1" applyProtection="1">
      <alignment horizontal="center" vertical="center" wrapText="1"/>
    </xf>
    <xf numFmtId="166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10" xfId="0" applyNumberFormat="1" applyFont="1" applyFill="1" applyBorder="1" applyAlignment="1" applyProtection="1">
      <alignment horizontal="center" vertical="center" wrapText="1"/>
    </xf>
    <xf numFmtId="166" fontId="0" fillId="3" borderId="12" xfId="0" applyNumberFormat="1" applyFill="1" applyBorder="1" applyAlignment="1" applyProtection="1">
      <alignment horizontal="center" vertical="center" wrapText="1"/>
    </xf>
    <xf numFmtId="166" fontId="5" fillId="5" borderId="1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4" xfId="0" applyNumberFormat="1" applyFont="1" applyFill="1" applyBorder="1" applyAlignment="1" applyProtection="1">
      <alignment horizontal="center" vertical="center" wrapText="1"/>
    </xf>
    <xf numFmtId="166" fontId="2" fillId="3" borderId="15" xfId="0" applyNumberFormat="1" applyFont="1" applyFill="1" applyBorder="1" applyAlignment="1" applyProtection="1">
      <alignment horizontal="center" vertical="center" wrapText="1"/>
    </xf>
    <xf numFmtId="166" fontId="0" fillId="0" borderId="10" xfId="0" applyNumberFormat="1" applyBorder="1" applyAlignment="1" applyProtection="1">
      <alignment horizontal="center" vertical="center" wrapText="1"/>
      <protection locked="0"/>
    </xf>
    <xf numFmtId="166" fontId="0" fillId="0" borderId="11" xfId="0" applyNumberFormat="1" applyBorder="1" applyAlignment="1" applyProtection="1">
      <alignment horizontal="center" vertical="center" wrapText="1"/>
      <protection locked="0"/>
    </xf>
    <xf numFmtId="166" fontId="2" fillId="5" borderId="10" xfId="0" applyNumberFormat="1" applyFont="1" applyFill="1" applyBorder="1" applyAlignment="1" applyProtection="1">
      <alignment horizontal="center" vertical="center" wrapText="1"/>
    </xf>
    <xf numFmtId="166" fontId="2" fillId="5" borderId="13" xfId="0" applyNumberFormat="1" applyFont="1" applyFill="1" applyBorder="1" applyAlignment="1" applyProtection="1">
      <alignment horizontal="center" vertical="center" wrapText="1"/>
    </xf>
    <xf numFmtId="166" fontId="0" fillId="0" borderId="10" xfId="0" applyNumberFormat="1" applyBorder="1" applyAlignment="1" applyProtection="1">
      <alignment horizontal="center" vertical="center" wrapText="1"/>
    </xf>
    <xf numFmtId="166" fontId="0" fillId="0" borderId="11" xfId="0" applyNumberFormat="1" applyBorder="1" applyAlignment="1" applyProtection="1">
      <alignment horizontal="center" vertical="center" wrapText="1"/>
    </xf>
    <xf numFmtId="166" fontId="0" fillId="0" borderId="12" xfId="0" applyNumberFormat="1" applyBorder="1" applyAlignment="1" applyProtection="1">
      <alignment horizontal="center" vertical="center" wrapText="1"/>
      <protection locked="0"/>
    </xf>
    <xf numFmtId="166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166" fontId="0" fillId="3" borderId="10" xfId="0" applyNumberFormat="1" applyFill="1" applyBorder="1" applyAlignment="1" applyProtection="1">
      <alignment horizontal="center" vertical="center"/>
    </xf>
    <xf numFmtId="166" fontId="0" fillId="3" borderId="13" xfId="0" applyNumberFormat="1" applyFill="1" applyBorder="1" applyAlignment="1" applyProtection="1">
      <alignment horizontal="center" vertical="center"/>
    </xf>
    <xf numFmtId="166" fontId="2" fillId="4" borderId="14" xfId="0" applyNumberFormat="1" applyFont="1" applyFill="1" applyBorder="1" applyAlignment="1" applyProtection="1">
      <alignment horizontal="center" vertical="center" wrapText="1"/>
    </xf>
    <xf numFmtId="166" fontId="2" fillId="4" borderId="15" xfId="0" applyNumberFormat="1" applyFont="1" applyFill="1" applyBorder="1" applyAlignment="1" applyProtection="1">
      <alignment horizontal="center" vertical="center" wrapText="1"/>
    </xf>
    <xf numFmtId="166" fontId="2" fillId="0" borderId="10" xfId="0" applyNumberFormat="1" applyFont="1" applyFill="1" applyBorder="1" applyAlignment="1" applyProtection="1">
      <alignment horizontal="center" vertical="center" wrapText="1"/>
    </xf>
    <xf numFmtId="166" fontId="2" fillId="0" borderId="14" xfId="0" applyNumberFormat="1" applyFont="1" applyFill="1" applyBorder="1" applyAlignment="1" applyProtection="1">
      <alignment horizontal="center" vertical="center" wrapText="1"/>
    </xf>
    <xf numFmtId="166" fontId="2" fillId="0" borderId="15" xfId="0" applyNumberFormat="1" applyFont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left" wrapText="1"/>
    </xf>
    <xf numFmtId="166" fontId="2" fillId="0" borderId="13" xfId="0" applyNumberFormat="1" applyFont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wrapText="1"/>
    </xf>
    <xf numFmtId="10" fontId="0" fillId="0" borderId="18" xfId="1" applyNumberFormat="1" applyFont="1" applyBorder="1" applyAlignment="1" applyProtection="1">
      <alignment horizontal="right" wrapText="1"/>
      <protection locked="0"/>
    </xf>
    <xf numFmtId="0" fontId="5" fillId="5" borderId="19" xfId="0" applyFont="1" applyFill="1" applyBorder="1" applyAlignment="1" applyProtection="1">
      <alignment wrapText="1"/>
    </xf>
    <xf numFmtId="166" fontId="0" fillId="5" borderId="20" xfId="0" applyNumberForma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wrapText="1"/>
    </xf>
    <xf numFmtId="0" fontId="2" fillId="3" borderId="32" xfId="0" applyFont="1" applyFill="1" applyBorder="1" applyAlignment="1" applyProtection="1">
      <alignment wrapText="1"/>
    </xf>
    <xf numFmtId="0" fontId="2" fillId="3" borderId="33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0" borderId="18" xfId="0" applyBorder="1" applyAlignment="1">
      <alignment wrapText="1"/>
    </xf>
    <xf numFmtId="0" fontId="0" fillId="2" borderId="22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left" wrapText="1"/>
    </xf>
    <xf numFmtId="0" fontId="0" fillId="2" borderId="10" xfId="0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0" fontId="5" fillId="5" borderId="2" xfId="0" applyFont="1" applyFill="1" applyBorder="1" applyAlignment="1" applyProtection="1">
      <alignment wrapText="1"/>
    </xf>
    <xf numFmtId="0" fontId="5" fillId="5" borderId="34" xfId="0" applyFont="1" applyFill="1" applyBorder="1" applyAlignment="1" applyProtection="1">
      <alignment wrapText="1"/>
    </xf>
    <xf numFmtId="0" fontId="5" fillId="5" borderId="19" xfId="0" applyFont="1" applyFill="1" applyBorder="1" applyAlignment="1" applyProtection="1">
      <alignment wrapText="1"/>
    </xf>
    <xf numFmtId="166" fontId="0" fillId="5" borderId="12" xfId="0" applyNumberFormat="1" applyFill="1" applyBorder="1" applyAlignment="1" applyProtection="1">
      <alignment horizontal="center" vertical="center" wrapText="1"/>
    </xf>
    <xf numFmtId="166" fontId="0" fillId="5" borderId="35" xfId="0" applyNumberFormat="1" applyFill="1" applyBorder="1" applyAlignment="1" applyProtection="1">
      <alignment horizontal="center" vertical="center" wrapText="1"/>
    </xf>
    <xf numFmtId="166" fontId="0" fillId="5" borderId="20" xfId="0" applyNumberForma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wrapText="1"/>
    </xf>
    <xf numFmtId="0" fontId="0" fillId="3" borderId="5" xfId="0" applyFill="1" applyBorder="1" applyAlignment="1" applyProtection="1">
      <alignment horizontal="center" wrapText="1"/>
    </xf>
    <xf numFmtId="0" fontId="0" fillId="3" borderId="5" xfId="0" applyFill="1" applyBorder="1" applyAlignment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2" borderId="10" xfId="0" applyFont="1" applyFill="1" applyBorder="1" applyAlignment="1" applyProtection="1">
      <alignment horizontal="left" wrapText="1"/>
    </xf>
    <xf numFmtId="0" fontId="0" fillId="0" borderId="10" xfId="0" applyBorder="1" applyAlignment="1">
      <alignment horizontal="left" wrapText="1"/>
    </xf>
    <xf numFmtId="0" fontId="2" fillId="3" borderId="8" xfId="0" applyFont="1" applyFill="1" applyBorder="1" applyAlignment="1" applyProtection="1">
      <alignment horizontal="left" wrapText="1"/>
    </xf>
    <xf numFmtId="0" fontId="2" fillId="3" borderId="14" xfId="0" applyFont="1" applyFill="1" applyBorder="1" applyAlignment="1" applyProtection="1">
      <alignment horizontal="left" wrapText="1"/>
    </xf>
    <xf numFmtId="0" fontId="0" fillId="3" borderId="14" xfId="0" applyFill="1" applyBorder="1" applyAlignment="1">
      <alignment horizontal="left" wrapText="1"/>
    </xf>
    <xf numFmtId="166" fontId="2" fillId="0" borderId="14" xfId="0" applyNumberFormat="1" applyFont="1" applyBorder="1" applyAlignment="1" applyProtection="1">
      <alignment horizontal="center" vertical="center" wrapText="1"/>
    </xf>
    <xf numFmtId="166" fontId="2" fillId="0" borderId="10" xfId="0" applyNumberFormat="1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left" wrapText="1"/>
    </xf>
    <xf numFmtId="0" fontId="4" fillId="4" borderId="21" xfId="0" applyFont="1" applyFill="1" applyBorder="1" applyAlignment="1" applyProtection="1">
      <alignment horizontal="left" wrapText="1"/>
    </xf>
    <xf numFmtId="0" fontId="4" fillId="4" borderId="22" xfId="0" applyFont="1" applyFill="1" applyBorder="1" applyAlignment="1" applyProtection="1">
      <alignment horizontal="left" wrapText="1"/>
    </xf>
    <xf numFmtId="0" fontId="2" fillId="4" borderId="23" xfId="0" applyFont="1" applyFill="1" applyBorder="1" applyAlignment="1" applyProtection="1">
      <alignment horizontal="left" wrapText="1"/>
    </xf>
    <xf numFmtId="0" fontId="2" fillId="4" borderId="24" xfId="0" applyFont="1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0" fillId="2" borderId="25" xfId="0" applyFill="1" applyBorder="1" applyAlignment="1" applyProtection="1">
      <alignment horizontal="left" wrapText="1"/>
    </xf>
    <xf numFmtId="0" fontId="0" fillId="2" borderId="26" xfId="0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5" fillId="2" borderId="27" xfId="0" applyFont="1" applyFill="1" applyBorder="1" applyAlignment="1" applyProtection="1">
      <alignment horizontal="left" wrapText="1"/>
    </xf>
    <xf numFmtId="49" fontId="0" fillId="0" borderId="25" xfId="0" applyNumberFormat="1" applyBorder="1" applyAlignment="1" applyProtection="1">
      <alignment horizontal="left" wrapText="1"/>
      <protection locked="0"/>
    </xf>
    <xf numFmtId="49" fontId="0" fillId="0" borderId="26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alignment horizontal="left"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wrapText="1"/>
      <protection locked="0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38994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DD06402E-F220-4753-844E-FD2FE903C7C3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17</xdr:row>
      <xdr:rowOff>133350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59C5A7A8-5C5C-4586-9CC6-CF98BBE11BC7}"/>
            </a:ext>
          </a:extLst>
        </xdr:cNvPr>
        <xdr:cNvSpPr txBox="1"/>
      </xdr:nvSpPr>
      <xdr:spPr>
        <a:xfrm>
          <a:off x="609600" y="552450"/>
          <a:ext cx="7781925" cy="240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 eaLnBrk="0" hangingPunct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0" hangingPunct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s'accepten les despeses facturades a l'entitat pels membres del seu òrgan de govern, sempre que compleixin els requisits establerts en la base general 6.10.</a:t>
          </a:r>
        </a:p>
        <a:p>
          <a:pPr eaLnBrk="0" hangingPunct="0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pPr eaLnBrk="0" hangingPunct="0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subvenció mínima per projecte s'estableix en 400,00 euros.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d'un import inferior a 400,00 euros o que continguin un pressupost del projecte inferior als 800,00 euros. Així mateix, s'han de denegar les sol·licituds de subvenció per a projectes que, un cop valorats, només puguin obtenir una subvenció inferior a 400,00 euros.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1</xdr:col>
      <xdr:colOff>0</xdr:colOff>
      <xdr:row>18</xdr:row>
      <xdr:rowOff>117475</xdr:rowOff>
    </xdr:from>
    <xdr:to>
      <xdr:col>13</xdr:col>
      <xdr:colOff>466725</xdr:colOff>
      <xdr:row>21</xdr:row>
      <xdr:rowOff>57200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6EEFF-D261-4B36-83D8-564A66FAB1F3}"/>
            </a:ext>
          </a:extLst>
        </xdr:cNvPr>
        <xdr:cNvSpPr txBox="1"/>
      </xdr:nvSpPr>
      <xdr:spPr>
        <a:xfrm>
          <a:off x="609600" y="310515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A7A5DBC-4582-4827-8F69-9458EF01402F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ysClr val="windowText" lastClr="000000"/>
              </a:solidFill>
            </a:rPr>
            <a:t>50%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C0B77-A36E-476B-BC37-D4584B7B4E15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571500</xdr:colOff>
      <xdr:row>13</xdr:row>
      <xdr:rowOff>22223</xdr:rowOff>
    </xdr:from>
    <xdr:to>
      <xdr:col>13</xdr:col>
      <xdr:colOff>428625</xdr:colOff>
      <xdr:row>21</xdr:row>
      <xdr:rowOff>79374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5D18B061-F90F-497D-801B-96D483415610}"/>
            </a:ext>
          </a:extLst>
        </xdr:cNvPr>
        <xdr:cNvSpPr txBox="1"/>
      </xdr:nvSpPr>
      <xdr:spPr>
        <a:xfrm>
          <a:off x="571500" y="22002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571500</xdr:colOff>
      <xdr:row>9</xdr:row>
      <xdr:rowOff>117475</xdr:rowOff>
    </xdr:from>
    <xdr:to>
      <xdr:col>13</xdr:col>
      <xdr:colOff>428625</xdr:colOff>
      <xdr:row>12</xdr:row>
      <xdr:rowOff>57200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4928A-CE47-4CA5-9A38-A121A756C8E8}"/>
            </a:ext>
          </a:extLst>
        </xdr:cNvPr>
        <xdr:cNvSpPr txBox="1"/>
      </xdr:nvSpPr>
      <xdr:spPr>
        <a:xfrm>
          <a:off x="571500" y="164782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3" customWidth="1"/>
    <col min="2" max="2" width="17.26953125" style="3" customWidth="1"/>
    <col min="3" max="3" width="18.26953125" style="3" customWidth="1"/>
    <col min="4" max="4" width="17" style="3" customWidth="1"/>
    <col min="5" max="5" width="4.1796875" style="3" customWidth="1"/>
    <col min="6" max="6" width="32.26953125" style="3" customWidth="1"/>
    <col min="7" max="7" width="16.26953125" style="3" customWidth="1"/>
    <col min="8" max="8" width="19.81640625" style="3" customWidth="1"/>
    <col min="9" max="9" width="18.81640625" style="3" customWidth="1"/>
    <col min="10" max="10" width="11.453125" style="3" hidden="1" customWidth="1"/>
    <col min="11" max="11" width="9" style="3" hidden="1" customWidth="1"/>
    <col min="12" max="12" width="15.54296875" style="3" customWidth="1"/>
    <col min="13" max="16384" width="9.1796875" style="3"/>
  </cols>
  <sheetData>
    <row r="1" spans="1:19" ht="32.25" customHeight="1" thickBot="1" x14ac:dyDescent="0.4">
      <c r="A1" s="104" t="s">
        <v>30</v>
      </c>
      <c r="B1" s="105"/>
      <c r="C1" s="105"/>
      <c r="D1" s="105"/>
      <c r="E1" s="105"/>
      <c r="F1" s="105"/>
      <c r="G1" s="105"/>
      <c r="H1" s="105"/>
      <c r="I1" s="80"/>
    </row>
    <row r="2" spans="1:19" ht="13" thickBot="1" x14ac:dyDescent="0.3"/>
    <row r="3" spans="1:19" ht="13" x14ac:dyDescent="0.3">
      <c r="A3" s="106" t="s">
        <v>0</v>
      </c>
      <c r="B3" s="107"/>
      <c r="C3" s="107"/>
      <c r="D3" s="107"/>
      <c r="E3" s="107"/>
      <c r="F3" s="107"/>
      <c r="G3" s="107"/>
      <c r="H3" s="107"/>
      <c r="I3" s="108"/>
    </row>
    <row r="4" spans="1:19" x14ac:dyDescent="0.25">
      <c r="A4" s="82" t="s">
        <v>8</v>
      </c>
      <c r="B4" s="83"/>
      <c r="C4" s="83"/>
      <c r="D4" s="83"/>
      <c r="E4" s="83"/>
      <c r="F4" s="83"/>
      <c r="G4" s="109" t="s">
        <v>4</v>
      </c>
      <c r="H4" s="110"/>
      <c r="I4" s="111"/>
    </row>
    <row r="5" spans="1:19" x14ac:dyDescent="0.25">
      <c r="A5" s="84"/>
      <c r="B5" s="85"/>
      <c r="C5" s="85"/>
      <c r="D5" s="85"/>
      <c r="E5" s="85"/>
      <c r="F5" s="85"/>
      <c r="G5" s="113"/>
      <c r="H5" s="114"/>
      <c r="I5" s="115"/>
    </row>
    <row r="6" spans="1:19" x14ac:dyDescent="0.25">
      <c r="A6" s="112" t="s">
        <v>14</v>
      </c>
      <c r="B6" s="110"/>
      <c r="C6" s="110"/>
      <c r="D6" s="110"/>
      <c r="E6" s="110"/>
      <c r="F6" s="110"/>
      <c r="G6" s="110"/>
      <c r="H6" s="110"/>
      <c r="I6" s="111"/>
    </row>
    <row r="7" spans="1:19" ht="13" thickBot="1" x14ac:dyDescent="0.3">
      <c r="A7" s="116"/>
      <c r="B7" s="117"/>
      <c r="C7" s="117"/>
      <c r="D7" s="117"/>
      <c r="E7" s="117"/>
      <c r="F7" s="117"/>
      <c r="G7" s="117"/>
      <c r="H7" s="117"/>
      <c r="I7" s="118"/>
    </row>
    <row r="8" spans="1:19" ht="13" thickBot="1" x14ac:dyDescent="0.3"/>
    <row r="9" spans="1:19" ht="30.75" customHeight="1" thickBot="1" x14ac:dyDescent="0.35">
      <c r="A9" s="78" t="s">
        <v>13</v>
      </c>
      <c r="B9" s="79"/>
      <c r="C9" s="79"/>
      <c r="D9" s="80"/>
      <c r="F9" s="78" t="s">
        <v>3</v>
      </c>
      <c r="G9" s="81"/>
      <c r="H9" s="81"/>
      <c r="I9" s="80"/>
      <c r="J9" s="8"/>
    </row>
    <row r="10" spans="1:19" s="14" customFormat="1" ht="64.5" customHeight="1" x14ac:dyDescent="0.25">
      <c r="A10" s="10" t="s">
        <v>1</v>
      </c>
      <c r="B10" s="11" t="s">
        <v>25</v>
      </c>
      <c r="C10" s="12" t="s">
        <v>27</v>
      </c>
      <c r="D10" s="13" t="s">
        <v>26</v>
      </c>
      <c r="F10" s="15" t="s">
        <v>1</v>
      </c>
      <c r="G10" s="11" t="s">
        <v>25</v>
      </c>
      <c r="H10" s="12" t="s">
        <v>27</v>
      </c>
      <c r="I10" s="13" t="s">
        <v>26</v>
      </c>
      <c r="J10" s="16"/>
      <c r="K10" s="3"/>
      <c r="L10" s="3"/>
      <c r="M10" s="3"/>
      <c r="N10" s="3"/>
      <c r="O10" s="3"/>
      <c r="P10" s="3"/>
      <c r="Q10" s="3"/>
      <c r="R10" s="3"/>
      <c r="S10" s="3"/>
    </row>
    <row r="11" spans="1:19" ht="13" x14ac:dyDescent="0.3">
      <c r="A11" s="36" t="s">
        <v>47</v>
      </c>
      <c r="B11" s="37"/>
      <c r="C11" s="37"/>
      <c r="D11" s="38"/>
      <c r="F11" s="4" t="s">
        <v>31</v>
      </c>
      <c r="G11" s="52"/>
      <c r="H11" s="52"/>
      <c r="I11" s="53"/>
      <c r="J11" s="9"/>
    </row>
    <row r="12" spans="1:19" ht="13" x14ac:dyDescent="0.3">
      <c r="A12" s="32" t="s">
        <v>32</v>
      </c>
      <c r="B12" s="40"/>
      <c r="C12" s="40"/>
      <c r="D12" s="41"/>
      <c r="F12" s="31"/>
      <c r="G12" s="54"/>
      <c r="H12" s="54"/>
      <c r="I12" s="55"/>
      <c r="J12" s="9"/>
    </row>
    <row r="13" spans="1:19" ht="25" x14ac:dyDescent="0.25">
      <c r="A13" s="32" t="s">
        <v>33</v>
      </c>
      <c r="B13" s="40"/>
      <c r="C13" s="40"/>
      <c r="D13" s="41"/>
      <c r="F13" s="2"/>
      <c r="G13" s="56"/>
      <c r="H13" s="56"/>
      <c r="I13" s="57"/>
      <c r="J13" s="9"/>
    </row>
    <row r="14" spans="1:19" x14ac:dyDescent="0.25">
      <c r="A14" s="32" t="s">
        <v>34</v>
      </c>
      <c r="B14" s="40"/>
      <c r="C14" s="40"/>
      <c r="D14" s="41"/>
      <c r="F14" s="4" t="s">
        <v>28</v>
      </c>
      <c r="G14" s="52"/>
      <c r="H14" s="52"/>
      <c r="I14" s="52"/>
      <c r="J14" s="9"/>
    </row>
    <row r="15" spans="1:19" ht="13.5" customHeight="1" x14ac:dyDescent="0.25">
      <c r="A15" s="32" t="s">
        <v>35</v>
      </c>
      <c r="B15" s="40"/>
      <c r="C15" s="40"/>
      <c r="D15" s="41"/>
      <c r="F15" s="2"/>
      <c r="G15" s="56"/>
      <c r="H15" s="56"/>
      <c r="I15" s="57"/>
      <c r="J15" s="9"/>
    </row>
    <row r="16" spans="1:19" x14ac:dyDescent="0.25">
      <c r="A16" s="32" t="s">
        <v>36</v>
      </c>
      <c r="B16" s="40"/>
      <c r="C16" s="40"/>
      <c r="D16" s="41"/>
      <c r="F16" s="2"/>
      <c r="G16" s="56"/>
      <c r="H16" s="56"/>
      <c r="I16" s="57"/>
      <c r="J16" s="9"/>
    </row>
    <row r="17" spans="1:10" x14ac:dyDescent="0.25">
      <c r="A17" s="32" t="s">
        <v>37</v>
      </c>
      <c r="B17" s="40"/>
      <c r="C17" s="40"/>
      <c r="D17" s="41"/>
      <c r="F17" s="2" t="s">
        <v>9</v>
      </c>
      <c r="G17" s="56"/>
      <c r="H17" s="56"/>
      <c r="I17" s="56"/>
      <c r="J17" s="9"/>
    </row>
    <row r="18" spans="1:10" x14ac:dyDescent="0.25">
      <c r="A18" s="32" t="s">
        <v>38</v>
      </c>
      <c r="B18" s="40"/>
      <c r="C18" s="40"/>
      <c r="D18" s="41"/>
      <c r="F18" s="1"/>
      <c r="G18" s="52"/>
      <c r="H18" s="52"/>
      <c r="I18" s="53"/>
      <c r="J18" s="9"/>
    </row>
    <row r="19" spans="1:10" x14ac:dyDescent="0.25">
      <c r="A19" s="33" t="s">
        <v>39</v>
      </c>
      <c r="B19" s="40"/>
      <c r="C19" s="40"/>
      <c r="D19" s="41"/>
      <c r="F19" s="1"/>
      <c r="G19" s="52"/>
      <c r="H19" s="52"/>
      <c r="I19" s="53"/>
      <c r="J19" s="9"/>
    </row>
    <row r="20" spans="1:10" ht="13" x14ac:dyDescent="0.3">
      <c r="A20" s="34" t="s">
        <v>21</v>
      </c>
      <c r="B20" s="42">
        <f>SUM(B12:B19)</f>
        <v>0</v>
      </c>
      <c r="C20" s="42">
        <f>SUM(C12:C19)</f>
        <v>0</v>
      </c>
      <c r="D20" s="42">
        <f>SUM(D12:D19)</f>
        <v>0</v>
      </c>
      <c r="F20" s="86" t="s">
        <v>15</v>
      </c>
      <c r="G20" s="89">
        <f>B37</f>
        <v>0</v>
      </c>
      <c r="H20" s="89">
        <f>C37</f>
        <v>0</v>
      </c>
      <c r="I20" s="89">
        <f>D37</f>
        <v>0</v>
      </c>
      <c r="J20" s="9"/>
    </row>
    <row r="21" spans="1:10" ht="13" x14ac:dyDescent="0.3">
      <c r="A21" s="36" t="s">
        <v>48</v>
      </c>
      <c r="B21" s="43"/>
      <c r="C21" s="43"/>
      <c r="D21" s="44"/>
      <c r="F21" s="87"/>
      <c r="G21" s="90"/>
      <c r="H21" s="90"/>
      <c r="I21" s="90"/>
      <c r="J21" s="9"/>
    </row>
    <row r="22" spans="1:10" x14ac:dyDescent="0.25">
      <c r="A22" s="32" t="s">
        <v>40</v>
      </c>
      <c r="B22" s="40"/>
      <c r="C22" s="40"/>
      <c r="D22" s="41"/>
      <c r="F22" s="88"/>
      <c r="G22" s="91"/>
      <c r="H22" s="91"/>
      <c r="I22" s="91"/>
      <c r="J22" s="9"/>
    </row>
    <row r="23" spans="1:10" x14ac:dyDescent="0.25">
      <c r="A23" s="32" t="s">
        <v>41</v>
      </c>
      <c r="B23" s="40"/>
      <c r="C23" s="40"/>
      <c r="D23" s="41"/>
      <c r="F23" s="73"/>
      <c r="G23" s="74"/>
      <c r="H23" s="74"/>
      <c r="I23" s="74"/>
      <c r="J23" s="9"/>
    </row>
    <row r="24" spans="1:10" x14ac:dyDescent="0.25">
      <c r="A24" s="32" t="s">
        <v>42</v>
      </c>
      <c r="B24" s="40"/>
      <c r="C24" s="40"/>
      <c r="D24" s="41"/>
      <c r="F24" s="73"/>
      <c r="G24" s="74"/>
      <c r="H24" s="74"/>
      <c r="I24" s="74"/>
      <c r="J24" s="9"/>
    </row>
    <row r="25" spans="1:10" x14ac:dyDescent="0.25">
      <c r="A25" s="32" t="s">
        <v>43</v>
      </c>
      <c r="B25" s="40"/>
      <c r="C25" s="40"/>
      <c r="D25" s="41"/>
      <c r="F25" s="73"/>
      <c r="G25" s="74"/>
      <c r="H25" s="74"/>
      <c r="I25" s="74"/>
      <c r="J25" s="9"/>
    </row>
    <row r="26" spans="1:10" ht="26.25" customHeight="1" x14ac:dyDescent="0.25">
      <c r="A26" s="32" t="s">
        <v>44</v>
      </c>
      <c r="B26" s="40"/>
      <c r="C26" s="40"/>
      <c r="D26" s="41"/>
      <c r="F26" s="73"/>
      <c r="G26" s="74"/>
      <c r="H26" s="74"/>
      <c r="I26" s="74"/>
      <c r="J26" s="9"/>
    </row>
    <row r="27" spans="1:10" x14ac:dyDescent="0.25">
      <c r="A27" s="32" t="s">
        <v>45</v>
      </c>
      <c r="B27" s="40"/>
      <c r="C27" s="40"/>
      <c r="D27" s="41"/>
      <c r="F27" s="73"/>
      <c r="G27" s="74"/>
      <c r="H27" s="74"/>
      <c r="I27" s="74"/>
      <c r="J27" s="9"/>
    </row>
    <row r="28" spans="1:10" ht="50" x14ac:dyDescent="0.25">
      <c r="A28" s="35" t="s">
        <v>46</v>
      </c>
      <c r="B28" s="45"/>
      <c r="C28" s="40"/>
      <c r="D28" s="46"/>
      <c r="F28" s="4" t="s">
        <v>10</v>
      </c>
      <c r="G28" s="42"/>
      <c r="H28" s="42"/>
      <c r="I28" s="42"/>
      <c r="J28" s="9"/>
    </row>
    <row r="29" spans="1:10" ht="13" x14ac:dyDescent="0.3">
      <c r="A29" s="31" t="s">
        <v>21</v>
      </c>
      <c r="B29" s="47">
        <f>SUM(B22:B28)</f>
        <v>0</v>
      </c>
      <c r="C29" s="47">
        <f>SUM(C22:C28)</f>
        <v>0</v>
      </c>
      <c r="D29" s="47">
        <f>SUM(D22:D28)</f>
        <v>0</v>
      </c>
      <c r="F29" s="1"/>
      <c r="G29" s="52"/>
      <c r="H29" s="52"/>
      <c r="I29" s="53"/>
      <c r="J29" s="9"/>
    </row>
    <row r="30" spans="1:10" ht="13" x14ac:dyDescent="0.3">
      <c r="A30" s="39" t="s">
        <v>21</v>
      </c>
      <c r="B30" s="48">
        <f>SUM(B20,B29)</f>
        <v>0</v>
      </c>
      <c r="C30" s="48">
        <f>SUM(C20,C29)</f>
        <v>0</v>
      </c>
      <c r="D30" s="48">
        <f>SUM(D20,D29)</f>
        <v>0</v>
      </c>
      <c r="F30" s="1"/>
      <c r="G30" s="58"/>
      <c r="H30" s="52"/>
      <c r="I30" s="59"/>
      <c r="J30" s="9"/>
    </row>
    <row r="31" spans="1:10" ht="25" x14ac:dyDescent="0.25">
      <c r="A31" s="28" t="s">
        <v>24</v>
      </c>
      <c r="B31" s="45"/>
      <c r="C31" s="45"/>
      <c r="D31" s="49"/>
      <c r="F31" s="5"/>
      <c r="G31" s="58"/>
      <c r="H31" s="58"/>
      <c r="I31" s="59"/>
      <c r="J31" s="9"/>
    </row>
    <row r="32" spans="1:10" ht="26.5" thickBot="1" x14ac:dyDescent="0.35">
      <c r="A32" s="17" t="s">
        <v>22</v>
      </c>
      <c r="B32" s="50">
        <f>B30+B31</f>
        <v>0</v>
      </c>
      <c r="C32" s="50">
        <f>C30+C31</f>
        <v>0</v>
      </c>
      <c r="D32" s="51">
        <f>D30+D31</f>
        <v>0</v>
      </c>
      <c r="F32" s="17" t="s">
        <v>2</v>
      </c>
      <c r="G32" s="50">
        <f>SUM(G11:G31)</f>
        <v>0</v>
      </c>
      <c r="H32" s="51">
        <f>IF(H11&gt;(C38*0.5),"Reformulació incorrecta",SUM(H11:H31))</f>
        <v>0</v>
      </c>
      <c r="I32" s="51">
        <f>SUM(I11:I31)</f>
        <v>0</v>
      </c>
      <c r="J32" s="9"/>
    </row>
    <row r="33" spans="1:12" ht="27.75" customHeight="1" x14ac:dyDescent="0.3">
      <c r="A33" s="75" t="s">
        <v>29</v>
      </c>
      <c r="B33" s="76"/>
      <c r="C33" s="76"/>
      <c r="D33" s="77"/>
      <c r="J33" s="9"/>
    </row>
    <row r="34" spans="1:12" x14ac:dyDescent="0.25">
      <c r="A34" s="1"/>
      <c r="B34" s="60"/>
      <c r="C34" s="60"/>
      <c r="D34" s="61"/>
      <c r="J34" s="9"/>
    </row>
    <row r="35" spans="1:12" x14ac:dyDescent="0.25">
      <c r="A35" s="1"/>
      <c r="B35" s="60"/>
      <c r="C35" s="60"/>
      <c r="D35" s="61"/>
      <c r="J35" s="9"/>
    </row>
    <row r="36" spans="1:12" x14ac:dyDescent="0.25">
      <c r="A36" s="1"/>
      <c r="B36" s="60"/>
      <c r="C36" s="60"/>
      <c r="D36" s="61"/>
      <c r="J36" s="9"/>
    </row>
    <row r="37" spans="1:12" x14ac:dyDescent="0.25">
      <c r="A37" s="20" t="s">
        <v>21</v>
      </c>
      <c r="B37" s="62">
        <f>IF(SUM(B34:B36)&gt;(B32*0.15),"Reduir espècies",SUM(B33:B36))</f>
        <v>0</v>
      </c>
      <c r="C37" s="62">
        <f>IF(SUM(C34:C36)&gt;(C32*0.15),"Reduir espècies",SUM(C33:C36))</f>
        <v>0</v>
      </c>
      <c r="D37" s="63">
        <f>IF(SUM(D34:D36)&gt;(D32*0.15),"Reduir espècies",SUM(D33:D36))</f>
        <v>0</v>
      </c>
      <c r="J37" s="9"/>
    </row>
    <row r="38" spans="1:12" ht="16" thickBot="1" x14ac:dyDescent="0.4">
      <c r="A38" s="21" t="s">
        <v>23</v>
      </c>
      <c r="B38" s="64">
        <f>SUM(B32+B37)</f>
        <v>0</v>
      </c>
      <c r="C38" s="64">
        <f>SUM(C32+C37)</f>
        <v>0</v>
      </c>
      <c r="D38" s="65">
        <f>SUM(D32+D37)</f>
        <v>0</v>
      </c>
      <c r="F38" s="23" t="str">
        <f>IF(H32="Reformulació incorrecta",H32," ")</f>
        <v xml:space="preserve"> </v>
      </c>
    </row>
    <row r="39" spans="1:12" ht="13" thickBot="1" x14ac:dyDescent="0.3">
      <c r="J39" s="9"/>
      <c r="K39" s="9"/>
    </row>
    <row r="40" spans="1:12" ht="28.5" customHeight="1" thickBot="1" x14ac:dyDescent="0.35">
      <c r="A40" s="92"/>
      <c r="B40" s="93"/>
      <c r="C40" s="93"/>
      <c r="D40" s="93"/>
      <c r="E40" s="94"/>
      <c r="F40" s="30" t="s">
        <v>11</v>
      </c>
      <c r="G40" s="103" t="s">
        <v>12</v>
      </c>
      <c r="H40" s="103"/>
      <c r="I40" s="69" t="s">
        <v>17</v>
      </c>
      <c r="J40" s="71"/>
      <c r="K40" s="9"/>
      <c r="L40" s="29" t="str">
        <f>IF(L41&lt;&gt;" ","Teniu una desviació del "," ")</f>
        <v xml:space="preserve"> </v>
      </c>
    </row>
    <row r="41" spans="1:12" ht="24" customHeight="1" thickBot="1" x14ac:dyDescent="0.35">
      <c r="A41" s="95" t="s">
        <v>5</v>
      </c>
      <c r="B41" s="96"/>
      <c r="C41" s="96"/>
      <c r="D41" s="96"/>
      <c r="E41" s="97"/>
      <c r="F41" s="66">
        <f>B38</f>
        <v>0</v>
      </c>
      <c r="G41" s="102">
        <f>C38</f>
        <v>0</v>
      </c>
      <c r="H41" s="102"/>
      <c r="I41" s="70">
        <f>D38</f>
        <v>0</v>
      </c>
      <c r="J41" s="72" t="e">
        <f>IF(G41&gt;0,((I41/G41)-1),((I41/F41)-1))</f>
        <v>#DIV/0!</v>
      </c>
      <c r="K41" s="26" t="str">
        <f>IF(I41=0," ",J41)</f>
        <v xml:space="preserve"> </v>
      </c>
      <c r="L41" s="27" t="str">
        <f>IF(K41&lt;(-0.2),K41," ")</f>
        <v xml:space="preserve"> </v>
      </c>
    </row>
    <row r="42" spans="1:12" ht="23.25" customHeight="1" x14ac:dyDescent="0.3">
      <c r="A42" s="95" t="s">
        <v>6</v>
      </c>
      <c r="B42" s="96"/>
      <c r="C42" s="96"/>
      <c r="D42" s="96"/>
      <c r="E42" s="97"/>
      <c r="F42" s="66">
        <f>G32</f>
        <v>0</v>
      </c>
      <c r="G42" s="102">
        <f>H32</f>
        <v>0</v>
      </c>
      <c r="H42" s="102"/>
      <c r="I42" s="70">
        <f>I32</f>
        <v>0</v>
      </c>
      <c r="J42" s="9"/>
      <c r="K42" s="9"/>
    </row>
    <row r="43" spans="1:12" ht="17.25" customHeight="1" thickBot="1" x14ac:dyDescent="0.35">
      <c r="A43" s="98" t="s">
        <v>7</v>
      </c>
      <c r="B43" s="99"/>
      <c r="C43" s="99"/>
      <c r="D43" s="99"/>
      <c r="E43" s="100"/>
      <c r="F43" s="67">
        <f>F41-F42</f>
        <v>0</v>
      </c>
      <c r="G43" s="101">
        <f>G41-G42</f>
        <v>0</v>
      </c>
      <c r="H43" s="101"/>
      <c r="I43" s="68">
        <f>I41-I42</f>
        <v>0</v>
      </c>
    </row>
    <row r="44" spans="1:12" x14ac:dyDescent="0.25">
      <c r="J44" s="9"/>
      <c r="K44" s="9"/>
    </row>
    <row r="45" spans="1:12" x14ac:dyDescent="0.25">
      <c r="A45" s="6"/>
      <c r="B45" s="6"/>
      <c r="K45" s="22"/>
    </row>
    <row r="46" spans="1:12" ht="12.75" customHeight="1" x14ac:dyDescent="0.25">
      <c r="A46" s="7"/>
      <c r="B46" s="6"/>
      <c r="I46" s="25"/>
    </row>
    <row r="47" spans="1:12" x14ac:dyDescent="0.25">
      <c r="A47" s="6"/>
      <c r="B47" s="6"/>
    </row>
    <row r="48" spans="1:12" x14ac:dyDescent="0.25">
      <c r="A48" s="6"/>
      <c r="B48" s="6"/>
    </row>
  </sheetData>
  <sheetProtection password="CA0F" sheet="1" formatColumns="0" insertRows="0"/>
  <mergeCells count="23">
    <mergeCell ref="A1:I1"/>
    <mergeCell ref="A3:I3"/>
    <mergeCell ref="G4:I4"/>
    <mergeCell ref="A6:I6"/>
    <mergeCell ref="G5:I5"/>
    <mergeCell ref="A7:I7"/>
    <mergeCell ref="A40:E40"/>
    <mergeCell ref="A41:E41"/>
    <mergeCell ref="A42:E42"/>
    <mergeCell ref="A43:E43"/>
    <mergeCell ref="G43:H43"/>
    <mergeCell ref="G41:H41"/>
    <mergeCell ref="G42:H42"/>
    <mergeCell ref="G40:H40"/>
    <mergeCell ref="A33:D33"/>
    <mergeCell ref="A9:D9"/>
    <mergeCell ref="F9:I9"/>
    <mergeCell ref="A4:F4"/>
    <mergeCell ref="A5:F5"/>
    <mergeCell ref="F20:F22"/>
    <mergeCell ref="H20:H22"/>
    <mergeCell ref="G20:G22"/>
    <mergeCell ref="I20:I22"/>
  </mergeCells>
  <phoneticPr fontId="3" type="noConversion"/>
  <conditionalFormatting sqref="J41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32">
    <cfRule type="containsText" dxfId="12" priority="9" stopIfTrue="1" operator="containsText" text="Reformulació incorrecta">
      <formula>NOT(ISERROR(SEARCH("Reformulació incorrecta",H32)))</formula>
    </cfRule>
    <cfRule type="cellIs" dxfId="11" priority="10" stopIfTrue="1" operator="greaterThan">
      <formula>($H$11)&gt;($C$38)*0.5</formula>
    </cfRule>
  </conditionalFormatting>
  <conditionalFormatting sqref="G42:H42">
    <cfRule type="containsText" dxfId="10" priority="8" stopIfTrue="1" operator="containsText" text="Reformulació incorrecta">
      <formula>NOT(ISERROR(SEARCH("Reformulació incorrecta",G42)))</formula>
    </cfRule>
  </conditionalFormatting>
  <conditionalFormatting sqref="B37">
    <cfRule type="containsText" dxfId="9" priority="6" stopIfTrue="1" operator="containsText" text="Reduir espècies">
      <formula>NOT(ISERROR(SEARCH("Reduir espècies",B37)))</formula>
    </cfRule>
    <cfRule type="containsText" dxfId="8" priority="7" stopIfTrue="1" operator="containsText" text="Reduir import espècies">
      <formula>NOT(ISERROR(SEARCH("Reduir import espècies",B37)))</formula>
    </cfRule>
  </conditionalFormatting>
  <conditionalFormatting sqref="C37">
    <cfRule type="containsText" dxfId="7" priority="5" stopIfTrue="1" operator="containsText" text="Reduir espècies">
      <formula>NOT(ISERROR(SEARCH("Reduir espècies",C37)))</formula>
    </cfRule>
  </conditionalFormatting>
  <conditionalFormatting sqref="D37">
    <cfRule type="containsText" dxfId="6" priority="4" stopIfTrue="1" operator="containsText" text="Reduir espècies">
      <formula>NOT(ISERROR(SEARCH("Reduir espècies",D37)))</formula>
    </cfRule>
  </conditionalFormatting>
  <conditionalFormatting sqref="I32">
    <cfRule type="containsText" dxfId="5" priority="3" stopIfTrue="1" operator="containsText" text="Imports incorrectes">
      <formula>NOT(ISERROR(SEARCH("Imports incorrectes",I32)))</formula>
    </cfRule>
  </conditionalFormatting>
  <conditionalFormatting sqref="I42">
    <cfRule type="containsText" dxfId="4" priority="2" stopIfTrue="1" operator="containsText" text="Imports incorrectes">
      <formula>NOT(ISERROR(SEARCH("Imports incorrectes",I42)))</formula>
    </cfRule>
  </conditionalFormatting>
  <conditionalFormatting sqref="G20:I27">
    <cfRule type="containsText" dxfId="3" priority="1" stopIfTrue="1" operator="containsText" text="Reduir espècies">
      <formula>NOT(ISERROR(SEARCH("Reduir espècies",G20)))</formula>
    </cfRule>
  </conditionalFormatting>
  <dataValidations xWindow="398" yWindow="482" count="12">
    <dataValidation type="decimal" allowBlank="1" showInputMessage="1" showErrorMessage="1" error="L'import subvencionat no pot ser superior al 50% del pressupost" sqref="G11">
      <formula1>0</formula1>
      <formula2>B38*0.5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19 C21:C28"/>
    <dataValidation type="decimal" allowBlank="1" showInputMessage="1" showErrorMessage="1" errorTitle="Error despeses indirectes" error="Les despeses indirectes no poden superar el 10% del total de despeses subvencionables." sqref="B31:D31">
      <formula1>0</formula1>
      <formula2>B30*0.1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4:I14 G17:I17 G28:I28"/>
    <dataValidation type="custom" allowBlank="1" showInputMessage="1" showErrorMessage="1" error="Cal que empleneu les espècies a l'apartat de les despeses." prompt="Cal que empleneu les espècies a l'apartat de les despeses." sqref="G27:I27">
      <formula1>A39</formula1>
    </dataValidation>
    <dataValidation type="custom" allowBlank="1" showInputMessage="1" showErrorMessage="1" error="Cal que empleneu les espècies a l'apartat de les despeses." prompt="Cal que empleneu les espècies a l'apartat de les despeses." sqref="G26:I26">
      <formula1>A39</formula1>
    </dataValidation>
    <dataValidation type="custom" allowBlank="1" showInputMessage="1" showErrorMessage="1" error="Cal que empleneu les espècies a l'apartat de les despeses." prompt="Cal que empleneu les espècies a l'apartat de les despeses." sqref="G25:I25">
      <formula1>A39</formula1>
    </dataValidation>
    <dataValidation type="custom" allowBlank="1" showInputMessage="1" showErrorMessage="1" error="Cal que empleneu les espècies a l'apartat de les despeses." prompt="Cal que empleneu les espècies a l'apartat de les despeses." sqref="G24:I24">
      <formula1>A39</formula1>
    </dataValidation>
    <dataValidation type="custom" allowBlank="1" showInputMessage="1" showErrorMessage="1" error="Cal que empleneu les espècies a l'apartat de les despeses." prompt="Cal que empleneu les espècies a l'apartat de les despeses." sqref="G20:I21">
      <formula1>A37</formula1>
    </dataValidation>
    <dataValidation type="custom" allowBlank="1" showInputMessage="1" showErrorMessage="1" error="Cal que empleneu les espècies a l'apartat de les despeses." prompt="Cal que empleneu les espècies a l'apartat de les despeses." sqref="G22:I23">
      <formula1>A38</formula1>
    </dataValidation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19" t="s">
        <v>19</v>
      </c>
    </row>
    <row r="6" spans="2:2" x14ac:dyDescent="0.25">
      <c r="B6" t="s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8"/>
    </row>
    <row r="2" spans="1:2" ht="17.5" x14ac:dyDescent="0.35">
      <c r="B2" s="19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24"/>
    </row>
    <row r="2" spans="1:2" ht="17.5" x14ac:dyDescent="0.35">
      <c r="B2" s="19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2021-03-16T07:53:51Z</dcterms:modified>
</cp:coreProperties>
</file>